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5" windowWidth="12120" windowHeight="9000" tabRatio="960" activeTab="7"/>
  </bookViews>
  <sheets>
    <sheet name="д-20" sheetId="1" r:id="rId1"/>
    <sheet name="Тариф без ВДГО" sheetId="2" r:id="rId2"/>
    <sheet name="Тариф 20 ВДГО" sheetId="3" r:id="rId3"/>
    <sheet name="д20-1" sheetId="4" r:id="rId4"/>
    <sheet name="Тариф 20-1" sheetId="5" r:id="rId5"/>
    <sheet name="д20-2" sheetId="6" r:id="rId6"/>
    <sheet name="Тариф д.20-2" sheetId="7" r:id="rId7"/>
    <sheet name="Итоговая ТСЖ" sheetId="8" r:id="rId8"/>
  </sheets>
  <definedNames>
    <definedName name="_xlnm.Print_Titles" localSheetId="0">'д-20'!$25:$26</definedName>
    <definedName name="_xlnm.Print_Titles" localSheetId="3">'д20-1'!$26:$26</definedName>
    <definedName name="_xlnm.Print_Titles" localSheetId="5">'д20-2'!$25:$26</definedName>
    <definedName name="_xlnm.Print_Titles" localSheetId="7">'Итоговая ТСЖ'!$26:$26</definedName>
    <definedName name="_xlnm.Print_Area" localSheetId="0">'д-20'!$A$3:$D$104</definedName>
    <definedName name="_xlnm.Print_Area" localSheetId="3">'д20-1'!$A$3:$D$105</definedName>
    <definedName name="_xlnm.Print_Area" localSheetId="5">'д20-2'!$A$3:$D$105</definedName>
    <definedName name="_xlnm.Print_Area" localSheetId="7">'Итоговая ТСЖ'!$A$3:$D$106</definedName>
    <definedName name="_xlnm.Print_Area" localSheetId="2">'Тариф 20 ВДГО'!$A$1:$C$22</definedName>
    <definedName name="_xlnm.Print_Area" localSheetId="4">'Тариф 20-1'!$A$1:$C$21</definedName>
    <definedName name="_xlnm.Print_Area" localSheetId="1">'Тариф без ВДГО'!$A$1:$C$22</definedName>
    <definedName name="_xlnm.Print_Area" localSheetId="6">'Тариф д.20-2'!$A$1:$C$21</definedName>
  </definedNames>
  <calcPr fullCalcOnLoad="1"/>
</workbook>
</file>

<file path=xl/sharedStrings.xml><?xml version="1.0" encoding="utf-8"?>
<sst xmlns="http://schemas.openxmlformats.org/spreadsheetml/2006/main" count="731" uniqueCount="276">
  <si>
    <t>№ п/п</t>
  </si>
  <si>
    <t>Статьи затрат</t>
  </si>
  <si>
    <t>%</t>
  </si>
  <si>
    <t>2,1,1</t>
  </si>
  <si>
    <t>2,1,2</t>
  </si>
  <si>
    <t>2,1,3</t>
  </si>
  <si>
    <t xml:space="preserve">КОМПЛЕКСНОЕ ОБСЛУЖИВАНИЕ ЛИФТОВ </t>
  </si>
  <si>
    <t xml:space="preserve"> в т.ч.  плановый ремонт  по дефектным ведомостям</t>
  </si>
  <si>
    <t>Ремонт  и установка малых архитектурных форм</t>
  </si>
  <si>
    <t>м2</t>
  </si>
  <si>
    <t>руб.</t>
  </si>
  <si>
    <t>Бухгалтер ТСЖ</t>
  </si>
  <si>
    <t>Мастер</t>
  </si>
  <si>
    <t>Фонд оплаты труда слесаря</t>
  </si>
  <si>
    <t>Всего</t>
  </si>
  <si>
    <t>Итого расходов на ТСЖ</t>
  </si>
  <si>
    <t>Расход</t>
  </si>
  <si>
    <t>Юридические услуги</t>
  </si>
  <si>
    <t>Фонд оплаты труда электрика</t>
  </si>
  <si>
    <t xml:space="preserve"> в т.ч.  непредвиденный ремонт, выполнение заявок жильцов</t>
  </si>
  <si>
    <t>Резерв (на непредвиденные расходы)</t>
  </si>
  <si>
    <t xml:space="preserve"> в т.ч.    оплата за телефоны</t>
  </si>
  <si>
    <t xml:space="preserve">           отопление и свет за офис</t>
  </si>
  <si>
    <t xml:space="preserve">Договор на обслуживание  и ремонт лифтов </t>
  </si>
  <si>
    <t xml:space="preserve">             канцелярские расходы</t>
  </si>
  <si>
    <t>руб./м2</t>
  </si>
  <si>
    <t>Паспортистка</t>
  </si>
  <si>
    <t>Сопровождение программного обеспечения</t>
  </si>
  <si>
    <t>Восстановление документации</t>
  </si>
  <si>
    <t xml:space="preserve">Фонд оплаты труда уборщиц (лестничные клетки) </t>
  </si>
  <si>
    <t>Услуги по обслуживанию инженерной системы (узлы отопления, горячее и холодное водоснабжение)</t>
  </si>
  <si>
    <t xml:space="preserve">Проведение текущего ремонта конструктивных элементов зданий и внутридомового инженерного оборудования </t>
  </si>
  <si>
    <t>В ФОТ- зарплата по окладу, районный коэффициент, доплаты и надбавки в соответствии с ТК, доплаты стимулирующего характера.</t>
  </si>
  <si>
    <t xml:space="preserve"> В том числе всего ФОТ </t>
  </si>
  <si>
    <t xml:space="preserve">Содержание офиса, телефон, канцелярские расходы </t>
  </si>
  <si>
    <t xml:space="preserve"> в т.ч.. Договор с ООО "Энергоавтоматика"</t>
  </si>
  <si>
    <t>Всего затрат по труду</t>
  </si>
  <si>
    <t>Оплата за обслуживание ВДГО</t>
  </si>
  <si>
    <t>Сумма затрат  плановая в год (руб)</t>
  </si>
  <si>
    <t xml:space="preserve">По   дому №20 корпус 2 ул. Дианова </t>
  </si>
  <si>
    <t>2.1.</t>
  </si>
  <si>
    <t>2.2.</t>
  </si>
  <si>
    <t>2.3.</t>
  </si>
  <si>
    <t>2.4.</t>
  </si>
  <si>
    <t xml:space="preserve">По   дому №20 корпус 1 ул. Дианова </t>
  </si>
  <si>
    <t>1,3,1</t>
  </si>
  <si>
    <t>1,3,2</t>
  </si>
  <si>
    <t>1,3,3</t>
  </si>
  <si>
    <t>1,3,4</t>
  </si>
  <si>
    <t>1,3,5</t>
  </si>
  <si>
    <t>Услуги банка</t>
  </si>
  <si>
    <t>Смета затрат ТСЖ "Дианова -1"</t>
  </si>
  <si>
    <t xml:space="preserve">                    Текущий ремонт инженерного оборудования ( с учетом ремонта лифтов)</t>
  </si>
  <si>
    <t xml:space="preserve">                 Текущий ремонт инженерного оборудования ( с учетом ремонта лифтов)</t>
  </si>
  <si>
    <t xml:space="preserve">  Ожидаемое поступление  денежных средств на содержание и ремонт общего имущества</t>
  </si>
  <si>
    <t>Обеспечение пожарной безопасности дома</t>
  </si>
  <si>
    <t>Инструменты,  спецодежда, охрана труда</t>
  </si>
  <si>
    <t>3,1,1</t>
  </si>
  <si>
    <t>3,1,2</t>
  </si>
  <si>
    <t>3,1,3</t>
  </si>
  <si>
    <t>3,1,4</t>
  </si>
  <si>
    <t>3,1,5</t>
  </si>
  <si>
    <t>3.4.</t>
  </si>
  <si>
    <t xml:space="preserve">ОБСЛУЖИВАНИЕ ЛИФТОВ </t>
  </si>
  <si>
    <t xml:space="preserve">  Ожидаемое поступление  денежных средств  ТСЖ "-Дианова -1"  на содержание и ремонт общего имущества</t>
  </si>
  <si>
    <t>Проведение текущего ремонта конструктивных элементов зданий и внутридомового инженерного оборудования , ремонт ОИ МКД</t>
  </si>
  <si>
    <t>Площадь  общая дома (сумма площадей жилых и нежилых помещений)</t>
  </si>
  <si>
    <t>Арендная плата (доход за счет использования общего имущества дома)</t>
  </si>
  <si>
    <t xml:space="preserve">Начисление платы за содержание и ремонт помещений за год </t>
  </si>
  <si>
    <t xml:space="preserve">в т.ч. Фонд оплаты труда, дворника </t>
  </si>
  <si>
    <t>"контейнерная площадка" – место размещения контейнеров и бункеров для сбора и накопления ТКО;для их сбора и накопления</t>
  </si>
  <si>
    <t xml:space="preserve">Благоустрой ство территории, детской площадки ( в т.ч.ФОТ и  налоги на ФОТ дворника, рабочего по озеленению;инвентарь для дворников, песок, соль, земля, очиста внутридворовых дорог от снега грейдером,стоительство закрытой контейнерной площадки для сбора и накопления ТКО.) </t>
  </si>
  <si>
    <t>Структура платы за содержание и ремонт жилого помещения в многоквартирном доме, имеющем все виды благоустройства, оборудованном лифтом и мусоропроводом.</t>
  </si>
  <si>
    <t>Наименование услуг, работ.</t>
  </si>
  <si>
    <r>
      <t>Размер платы, руб.    за 1 м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 xml:space="preserve"> общей площади жилого помещения.</t>
    </r>
  </si>
  <si>
    <r>
      <t>Плата за содержание и ремонт жилого помещения всего, руб. за 1 м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.</t>
    </r>
  </si>
  <si>
    <r>
      <t xml:space="preserve">Содержание общего имущества дома:                                </t>
    </r>
    <r>
      <rPr>
        <b/>
        <sz val="12"/>
        <rFont val="Times New Roman"/>
        <family val="1"/>
      </rPr>
      <t xml:space="preserve">                                                                               </t>
    </r>
    <r>
      <rPr>
        <sz val="9"/>
        <rFont val="Times New Roman"/>
        <family val="1"/>
      </rPr>
      <t>(</t>
    </r>
    <r>
      <rPr>
        <i/>
        <sz val="9"/>
        <rFont val="Times New Roman"/>
        <family val="1"/>
      </rPr>
      <t xml:space="preserve"> Уборка земельного участка, уборка подъездов, уборка бытовых отходов, благоустройство территории)</t>
    </r>
  </si>
  <si>
    <t>Уборка помещений общего пользования</t>
  </si>
  <si>
    <t>3.1.</t>
  </si>
  <si>
    <t>3.2.</t>
  </si>
  <si>
    <t>3.3.</t>
  </si>
  <si>
    <t xml:space="preserve">По   дому №20  ул. Дианова </t>
  </si>
  <si>
    <t>Структура платы за содержание и ремонт жилого помещения в многоквартирном доме, имеющем все виды благоустройства, оборудованном лифтом и мусоропроводом, с учетом затрат на техническое обслуживание внутридомового газового оборудования.</t>
  </si>
  <si>
    <r>
      <t>Размер платы, руб.   за 1 м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 xml:space="preserve"> общей площади жилого помещения.</t>
    </r>
  </si>
  <si>
    <r>
      <t>Техническое обслуживание</t>
    </r>
    <r>
      <rPr>
        <b/>
        <sz val="10"/>
        <rFont val="Times New Roman"/>
        <family val="1"/>
      </rPr>
      <t xml:space="preserve"> </t>
    </r>
    <r>
      <rPr>
        <b/>
        <sz val="14"/>
        <rFont val="Times New Roman"/>
        <family val="1"/>
      </rPr>
      <t>общего имущества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</t>
    </r>
    <r>
      <rPr>
        <i/>
        <sz val="10"/>
        <rFont val="Times New Roman"/>
        <family val="1"/>
      </rPr>
      <t>(Проведение технических осмотров и устранение незначительных неисправностей в инженерных системах, техническое обслуживания узлов учета,обслуживание ВДГО. Расконсервация и ремонт поливочной системы, консервация, опрессовка системы центрального отопления. Ремонт, регулировка, промывка, испытание, расконсервация системы центрального отопления, утепление бойлеров, утепление прочистка дымовентиляционных каналов, консервация поливочных систем, проверка и ремонт продухов в цоколях зданий.)</t>
    </r>
  </si>
  <si>
    <t>Обслуживание внутридомового газового оборудования</t>
  </si>
  <si>
    <t>3.5.</t>
  </si>
  <si>
    <t xml:space="preserve">Аварийно- ремонтная служба </t>
  </si>
  <si>
    <t>3.6.</t>
  </si>
  <si>
    <t>Очистка снега с балконных козырьков</t>
  </si>
  <si>
    <r>
      <t xml:space="preserve">Содержание общего имущества дома:                                </t>
    </r>
    <r>
      <rPr>
        <b/>
        <sz val="12"/>
        <rFont val="Times New Roman"/>
        <family val="1"/>
      </rPr>
      <t xml:space="preserve">                                                                               </t>
    </r>
    <r>
      <rPr>
        <sz val="9"/>
        <rFont val="Times New Roman"/>
        <family val="1"/>
      </rPr>
      <t>(</t>
    </r>
    <r>
      <rPr>
        <i/>
        <sz val="9"/>
        <rFont val="Times New Roman"/>
        <family val="1"/>
      </rPr>
      <t xml:space="preserve"> Уборка земельного участка, уборка подъездов, уборка бытовых отходов, благоустройство территории, очистка кровли от снега)</t>
    </r>
  </si>
  <si>
    <t xml:space="preserve">Приложение №7 </t>
  </si>
  <si>
    <t>к Протоколу №1-05-16 от 18.05.16г</t>
  </si>
  <si>
    <t>Оплата за техническое обслуживание ветиляционной системы</t>
  </si>
  <si>
    <t>2,3.1</t>
  </si>
  <si>
    <t>2,3.2</t>
  </si>
  <si>
    <t>2,1.2</t>
  </si>
  <si>
    <t>2,1.3</t>
  </si>
  <si>
    <t>2,2.1</t>
  </si>
  <si>
    <t>ФОТ  (  слесарь,  электрик)</t>
  </si>
  <si>
    <t>2,2.2</t>
  </si>
  <si>
    <t>2,2.3</t>
  </si>
  <si>
    <t>2,2.4</t>
  </si>
  <si>
    <t>2,2.5</t>
  </si>
  <si>
    <t>2,7.1</t>
  </si>
  <si>
    <t>2,7.2.</t>
  </si>
  <si>
    <t>Плата за ХВС, ГВС, водоотведение, эл. энергию по требляемые при содержании общедомового имущества (нормативное)</t>
  </si>
  <si>
    <r>
      <t>руб./м</t>
    </r>
    <r>
      <rPr>
        <b/>
        <vertAlign val="superscript"/>
        <sz val="10"/>
        <rFont val="Times New Roman"/>
        <family val="1"/>
      </rPr>
      <t>2</t>
    </r>
  </si>
  <si>
    <r>
      <t>м</t>
    </r>
    <r>
      <rPr>
        <b/>
        <vertAlign val="superscript"/>
        <sz val="10"/>
        <rFont val="Times New Roman"/>
        <family val="1"/>
      </rPr>
      <t>2</t>
    </r>
  </si>
  <si>
    <t>Услуги по обслуживанию инженерной системы (узлы отопления, горячее  водоснабжение)</t>
  </si>
  <si>
    <t>2,6.1</t>
  </si>
  <si>
    <t>2,6.2</t>
  </si>
  <si>
    <r>
      <t>Материалы (</t>
    </r>
    <r>
      <rPr>
        <i/>
        <sz val="10"/>
        <rFont val="Times New Roman"/>
        <family val="1"/>
      </rPr>
      <t>моющие средства, мешковина, дезосредства, инвентарь для уборщиц)</t>
    </r>
  </si>
  <si>
    <r>
      <t>Материалы (</t>
    </r>
    <r>
      <rPr>
        <i/>
        <sz val="10"/>
        <rFont val="Times New Roman"/>
        <family val="1"/>
      </rPr>
      <t>моющие средства, мешковина, дезосредства)</t>
    </r>
  </si>
  <si>
    <t>2,1,4</t>
  </si>
  <si>
    <t>В том числе  по трудозатратам:</t>
  </si>
  <si>
    <r>
      <t xml:space="preserve">Управление многоквартирным домом :                                                                                                                                      </t>
    </r>
    <r>
      <rPr>
        <b/>
        <i/>
        <sz val="10"/>
        <rFont val="Times New Roman"/>
        <family val="1"/>
      </rPr>
      <t xml:space="preserve">                               </t>
    </r>
    <r>
      <rPr>
        <i/>
        <sz val="10"/>
        <rFont val="Times New Roman"/>
        <family val="1"/>
      </rPr>
      <t>( ФОТ и налог ОПФИ соцстрах 20,2% (  бухгалтер, мастер, паспортистка), содержание офиса, сопровождение программного обеспечения, канцелярские расходы, затраты на восстановление документации, юридические услуги, банковские услуги, организация работ по предоставлению коммунальных услуг)</t>
    </r>
  </si>
  <si>
    <t xml:space="preserve">Плата за ХВС, ГВС, водоотведение, эл. энергию по требляемые при содержании общедомового имущества </t>
  </si>
  <si>
    <t>Площадь  общая дома (сумма площадей жилых и нежилых помещений) с-1-119 кв.</t>
  </si>
  <si>
    <t>Площадь  общая дома (сумма площадей жилых и нежилых помещений) с-120-198 кв.</t>
  </si>
  <si>
    <t>2,1.1</t>
  </si>
  <si>
    <t>2,1.4</t>
  </si>
  <si>
    <t>2,2.6</t>
  </si>
  <si>
    <r>
      <t>Плата за содержание ОДИ (КУ), руб. за 1 м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.</t>
    </r>
  </si>
  <si>
    <r>
      <t>Плата за содержание ОДИ (КР), руб. за 1 м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.</t>
    </r>
  </si>
  <si>
    <t xml:space="preserve">Содержание Общего имущества дома:                                                                                                              </t>
  </si>
  <si>
    <r>
      <t xml:space="preserve">Управление многоквартирным домом :                                                                                                                                      </t>
    </r>
    <r>
      <rPr>
        <b/>
        <i/>
        <sz val="12"/>
        <rFont val="Times New Roman"/>
        <family val="1"/>
      </rPr>
      <t xml:space="preserve">                             </t>
    </r>
  </si>
  <si>
    <r>
      <t>Техническое обслуживание</t>
    </r>
    <r>
      <rPr>
        <b/>
        <sz val="10"/>
        <rFont val="Times New Roman"/>
        <family val="1"/>
      </rPr>
      <t xml:space="preserve"> </t>
    </r>
    <r>
      <rPr>
        <b/>
        <sz val="14"/>
        <rFont val="Times New Roman"/>
        <family val="1"/>
      </rPr>
      <t>общего имущества</t>
    </r>
    <r>
      <rPr>
        <b/>
        <sz val="10"/>
        <rFont val="Times New Roman"/>
        <family val="1"/>
      </rPr>
      <t xml:space="preserve">                                                                                                   </t>
    </r>
  </si>
  <si>
    <r>
      <t xml:space="preserve">Обслуживание общедомого имущества: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 (ФОТ и налог на ФОТ по уборке  лестничных клеток, дезосредства, очстка снега с балконных козырьков)</t>
    </r>
  </si>
  <si>
    <r>
      <t>Техническое обслуживание системы вентиляции, водоснаб., отопления, водоотвед., электрооборуд.:</t>
    </r>
    <r>
      <rPr>
        <i/>
        <sz val="10"/>
        <rFont val="Times New Roman"/>
        <family val="1"/>
      </rPr>
      <t xml:space="preserve"> (в т.ч.ФОТ слесаря, электрика, налог на ФОТ, спецодежда , инструменты)</t>
    </r>
  </si>
  <si>
    <t>Затрты на КР посодержанию ОДИ  (нормативный, расчетный)</t>
  </si>
  <si>
    <t xml:space="preserve"> Дезинсекция</t>
  </si>
  <si>
    <r>
      <t xml:space="preserve">ФОТ по управлению ТСЖ </t>
    </r>
    <r>
      <rPr>
        <i/>
        <sz val="10"/>
        <rFont val="Times New Roman"/>
        <family val="1"/>
      </rPr>
      <t>(бухгалтер, мастер, паспортист)</t>
    </r>
  </si>
  <si>
    <t>Содержание офиса, сопровождение программного обеспечения, канцелярские расходы, затраты на восстановление документации, юридические услуги, банковские услуги)</t>
  </si>
  <si>
    <t>Организация по предоставлению информации в электронном виде</t>
  </si>
  <si>
    <r>
      <t xml:space="preserve">Содержание Общего имущества дома:                                                                                                               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Проведение технических осмотров и устранение незначительных неисправностей в инженерных системах, техническое обслуживания узлов учета. Расконсервация и ремонт поливочной системы, консервация, опрессовка системы центрального отопления. Ремонт, регулировка, промывка, испытание, расконсервация системы центрального отопления, утепление бойлеров, утепление прочистка дымовентиляционных каналов, консервация поливочных систем, проверка и ремонт продухов в цоколях зданий. Уборка земельного участка, уборка подъездов, уборка бытовых отходов)</t>
    </r>
  </si>
  <si>
    <r>
      <t xml:space="preserve">Обслуживание общедомого имущества: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</rPr>
      <t xml:space="preserve"> (ФОТ и налог на ФОТ по уборке  лестничных клеток, дезосредства, очистка снега с балконных козырьков)</t>
    </r>
  </si>
  <si>
    <t xml:space="preserve">                  Затраты по ремонту электрооборудования </t>
  </si>
  <si>
    <r>
      <t xml:space="preserve">ФОТ по управлению ТСЖ </t>
    </r>
    <r>
      <rPr>
        <i/>
        <sz val="10"/>
        <rFont val="Times New Roman"/>
        <family val="1"/>
      </rPr>
      <t>(мастер, бухгалтер, паспотртист)</t>
    </r>
  </si>
  <si>
    <t>Оплата за техническое обслуживание вентиляционной системы</t>
  </si>
  <si>
    <r>
      <t>Благоустройство территории, детской площадки (</t>
    </r>
    <r>
      <rPr>
        <b/>
        <i/>
        <sz val="10"/>
        <rFont val="Times New Roman"/>
        <family val="1"/>
      </rPr>
      <t xml:space="preserve"> в т.ч.ФОТ и  налоги на ФОТ дворника, рабочего по озеленению; инвентарь для дворников, песок, соль, земля, очистка внутридворовых дорог от снега грейдером.</t>
    </r>
    <r>
      <rPr>
        <b/>
        <sz val="10"/>
        <rFont val="Times New Roman"/>
        <family val="1"/>
      </rPr>
      <t xml:space="preserve">) </t>
    </r>
  </si>
  <si>
    <r>
      <t xml:space="preserve">Техническое обслуживание системы вентиляции, водоснаб., отопления, водоотвед., электрооборуд.:                      </t>
    </r>
    <r>
      <rPr>
        <i/>
        <sz val="9"/>
        <rFont val="Times New Roman"/>
        <family val="1"/>
      </rPr>
      <t xml:space="preserve"> (в т.ч.ФОТ слесаря, электрика, налог на ФОТ, спецодежда , инструменты)</t>
    </r>
  </si>
  <si>
    <t>Налог ОПФ и соц. страх 30,2%</t>
  </si>
  <si>
    <t>Налог ОПФ и соц. страх30,2%</t>
  </si>
  <si>
    <t>Освидетельствование лифтов , страховка лифтов</t>
  </si>
  <si>
    <t xml:space="preserve">          Налог ОПФ и соц. страх 30,2%</t>
  </si>
  <si>
    <t xml:space="preserve">          Налог ОПФ и соц. страх30,2%</t>
  </si>
  <si>
    <t>Организация по предоставлению информации в электронном виде(Сбис, ГИС ЖКХ)</t>
  </si>
  <si>
    <t>Организация по предоставлению информации в электронном виде(СБИС, ГИС ЖКХ)</t>
  </si>
  <si>
    <t>Аудиторская проверка финансовой деятельности ТСЖ</t>
  </si>
  <si>
    <t>Площадь  общая дома (сумма площадей жилых и нежилых помещений с ВДГО) с-1-119 кв.</t>
  </si>
  <si>
    <t>Площадь  общая дома (сумма площадей жилых и нежилых помещений без ВДГО) с-120-198 кв.</t>
  </si>
  <si>
    <t>Полезная площадь (сумма площадей жилых и нежилых помещений)</t>
  </si>
  <si>
    <r>
      <t xml:space="preserve">Управление многоквартирным домом :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</t>
    </r>
    <r>
      <rPr>
        <b/>
        <i/>
        <sz val="9"/>
        <rFont val="Times New Roman"/>
        <family val="1"/>
      </rPr>
      <t xml:space="preserve">                               </t>
    </r>
    <r>
      <rPr>
        <i/>
        <sz val="9"/>
        <rFont val="Times New Roman"/>
        <family val="1"/>
      </rPr>
      <t>( ФОТ и налог ОПФИ соцстрах 20,2% ( бухгалтер, мастер, паспортистка, диспетчера), вознаграждение председателю правления, содержание офиса, сопровождение программного обеспечения,канцелярские расходы, затраты на восстановление документации, юридические услуги, банковские услуги, организация по предоставлению информации в электронном виде)</t>
    </r>
  </si>
  <si>
    <r>
      <t xml:space="preserve">Благоустрой ство территории, детской площадки </t>
    </r>
    <r>
      <rPr>
        <i/>
        <sz val="10"/>
        <rFont val="Times New Roman"/>
        <family val="1"/>
      </rPr>
      <t>( в т.ч.ФОТ и  налоги на ФОТ дворника, рабочего по озеленению;инвентарь для дворников, песок, соль, земля, очиста внутридворовых дорог от снега грейдером.)</t>
    </r>
    <r>
      <rPr>
        <b/>
        <sz val="10"/>
        <rFont val="Times New Roman"/>
        <family val="1"/>
      </rPr>
      <t xml:space="preserve"> </t>
    </r>
  </si>
  <si>
    <t>Затраты по уходу за контейнерной площадкой</t>
  </si>
  <si>
    <r>
      <t xml:space="preserve">Управление многоквартирным домом :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</t>
    </r>
    <r>
      <rPr>
        <b/>
        <i/>
        <sz val="9"/>
        <rFont val="Times New Roman"/>
        <family val="1"/>
      </rPr>
      <t xml:space="preserve">                               </t>
    </r>
    <r>
      <rPr>
        <i/>
        <sz val="9"/>
        <rFont val="Times New Roman"/>
        <family val="1"/>
      </rPr>
      <t>( ФОТ и налог ОПФИ соцстрах 20,2% ( бухгалтер, мастер, паспортистка, диспетчер), вознаграждение председателю правления, содержание офиса, сопровождение программного обеспечения,канцелярские расходы, затраты на восстановление документации, юридические услуги, банковские услуги, организация по предоставлению информации в электронном виде)</t>
    </r>
  </si>
  <si>
    <t>Затры по содержанию  контейнерной площадкой</t>
  </si>
  <si>
    <t xml:space="preserve">Техническое обслуживание системы вентиляции, водоснаб., отопления, водоотвед., электрооборуд.:  </t>
  </si>
  <si>
    <t>Затраты по уходу за контейнерной площадкой(вывоз ТБО)</t>
  </si>
  <si>
    <t>Затры по содержанию  контейнерной площадкой(вывоз ТБО)</t>
  </si>
  <si>
    <r>
      <t>Благоустройство территории, детской площадки (</t>
    </r>
    <r>
      <rPr>
        <b/>
        <i/>
        <sz val="10"/>
        <rFont val="Times New Roman"/>
        <family val="1"/>
      </rPr>
      <t xml:space="preserve"> в т.ч.ФОТ и  налоги на ФОТ дворника; инвентарь для дворников, песок, соль, земля, очистка внутридворовых дорог от снега грейдером.</t>
    </r>
    <r>
      <rPr>
        <b/>
        <sz val="10"/>
        <rFont val="Times New Roman"/>
        <family val="1"/>
      </rPr>
      <t xml:space="preserve">) </t>
    </r>
  </si>
  <si>
    <t>в т.ч. Фонд оплаты труда, дворников</t>
  </si>
  <si>
    <t>Плата за ХВС, ГВС, водоотведение, эл. энергию по требляемые при содержании общедомового имущества (нормативно-расчетное)</t>
  </si>
  <si>
    <t xml:space="preserve">Благоустройство территории, детской площадки ( в т.ч.ФОТ и  налоги на ФОТ дворника, ; инвентарь для дворников, песок, соль, земля, очистка внутридворовых дорог от снега грейдером) </t>
  </si>
  <si>
    <r>
      <t>Благоустройство территории, детской площадки (</t>
    </r>
    <r>
      <rPr>
        <b/>
        <i/>
        <sz val="10"/>
        <rFont val="Times New Roman"/>
        <family val="1"/>
      </rPr>
      <t xml:space="preserve"> в т.ч.ФОТ и  налоги на ФОТ дворника, ; инвентарь для дворников, песок, соль, земля, очистка внутридворовых дорог от снега грейдером.</t>
    </r>
    <r>
      <rPr>
        <b/>
        <sz val="10"/>
        <rFont val="Times New Roman"/>
        <family val="1"/>
      </rPr>
      <t xml:space="preserve">) </t>
    </r>
  </si>
  <si>
    <t>Тариф КР ЭЭ на СОИ (с 1 по 119 кв.) (факт ср. годов.)</t>
  </si>
  <si>
    <t xml:space="preserve">   </t>
  </si>
  <si>
    <t>Ремонт   малых архитектурных форм</t>
  </si>
  <si>
    <t xml:space="preserve">            затраты по ремонту и закупки мебели для офиса</t>
  </si>
  <si>
    <t xml:space="preserve">            затраты по ремонту и закупки  мебели для офиса</t>
  </si>
  <si>
    <t xml:space="preserve"> Техническое обслуживание шлагбаума, видеонаблюдения, калитки, охран.сигнал.</t>
  </si>
  <si>
    <t>Прочие затраты (ремонт и обслуживание ворот, калитки, камер видеонаблюдения, шлагбаума, охран.сигнал.)</t>
  </si>
  <si>
    <t>Вывоз  крупногабаритного мусора, веток, битого бетона и затраты на ремонт мусор.площадок</t>
  </si>
  <si>
    <t xml:space="preserve"> Дезинсекция, обработка домов COVID.</t>
  </si>
  <si>
    <r>
      <t xml:space="preserve">Обслуживание общедомого имущества: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 (ФОТ и налог на ФОТ по уборке  лестничных клеток, дезосредства, очистка снега с балконных козырьков)</t>
    </r>
  </si>
  <si>
    <r>
      <t>Техническое обслуживание системы вентиляции, водоснаб., отопления, водоотвед., электрооборуд.:</t>
    </r>
    <r>
      <rPr>
        <i/>
        <sz val="10"/>
        <rFont val="Times New Roman"/>
        <family val="1"/>
      </rPr>
      <t xml:space="preserve">  (в т.ч.ФОТ слесаря, электрика, налог на ФОТ, спецодежда , инструменты)</t>
    </r>
  </si>
  <si>
    <t xml:space="preserve">                    Текущий  ремонт   подъездов  , подготовка к зиме </t>
  </si>
  <si>
    <r>
      <t xml:space="preserve">Управление многоквартирным домом :                                                                                                                                      </t>
    </r>
    <r>
      <rPr>
        <b/>
        <i/>
        <sz val="10"/>
        <rFont val="Times New Roman"/>
        <family val="1"/>
      </rPr>
      <t xml:space="preserve">                             </t>
    </r>
  </si>
  <si>
    <t xml:space="preserve">                    Текущий  ремонт подъездов , подготовка к зиме </t>
  </si>
  <si>
    <t>Диспетчер   4 чел</t>
  </si>
  <si>
    <t>Фонд оплаты труда дежурных слесарей  3чел.</t>
  </si>
  <si>
    <t xml:space="preserve">в т.ч. Фонд оплаты труда, дворника   </t>
  </si>
  <si>
    <t xml:space="preserve">Фонд оплаты труда уборщиц (лестничные клетки)  </t>
  </si>
  <si>
    <t>Фонд оплаты труда уборщиц (лестничные клетки)   3 чел.</t>
  </si>
  <si>
    <t>Фонд оплаты труда дежурных слесарей   3 чел.</t>
  </si>
  <si>
    <t>Диспетчер    4 чел.</t>
  </si>
  <si>
    <t>в т.ч. Фонд оплаты труда, дворника   3 чел.</t>
  </si>
  <si>
    <t>ФОТ Диспетчера   4 чел.</t>
  </si>
  <si>
    <t>Содержание хоккейной площадки.(установка освещения)</t>
  </si>
  <si>
    <r>
      <t xml:space="preserve">Обслуживание общедомого имущества: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Times New Roman"/>
        <family val="1"/>
      </rPr>
      <t xml:space="preserve"> (ФОТ и налог на ФОТ по уборке  лестничных клеток, дезосредства, очстка снега с балконных козырьков)</t>
    </r>
  </si>
  <si>
    <r>
      <t xml:space="preserve">Благоустрой ство территории, детской площадки </t>
    </r>
    <r>
      <rPr>
        <i/>
        <sz val="12"/>
        <rFont val="Times New Roman"/>
        <family val="1"/>
      </rPr>
      <t>( в т.ч.ФОТ и  налоги на ФОТ дворника, рабочего по озеленению;инвентарь для дворников, песок, соль, земля, очиста внутридворовых дорог от снега грейдером.)</t>
    </r>
    <r>
      <rPr>
        <b/>
        <sz val="12"/>
        <rFont val="Times New Roman"/>
        <family val="1"/>
      </rPr>
      <t xml:space="preserve"> </t>
    </r>
  </si>
  <si>
    <t>Выплаты председателю правлению ТСЖ  (с налогами)</t>
  </si>
  <si>
    <t>Освидетельствование лифтов, страховка лифтов</t>
  </si>
  <si>
    <t>Плата  по опрессовку вводного трубопровода.</t>
  </si>
  <si>
    <t>Плата  по опрессовки вводного трубопровода</t>
  </si>
  <si>
    <t>Плата за опрессовку вводного трубопровода</t>
  </si>
  <si>
    <t>Плата  за опрессовку вводного трубопровода</t>
  </si>
  <si>
    <t>2,10.1</t>
  </si>
  <si>
    <t>2,10.3</t>
  </si>
  <si>
    <t>2,10.4</t>
  </si>
  <si>
    <t>2,10.5</t>
  </si>
  <si>
    <t>2,10.2</t>
  </si>
  <si>
    <t xml:space="preserve">                 Текущий ремонт инженерного оборудования ( с учетом запчастей для ремонта лифтов)</t>
  </si>
  <si>
    <t>ФОТ Председателя</t>
  </si>
  <si>
    <t>Выплаты председателю правления ТСЖ  (с налогами)</t>
  </si>
  <si>
    <t xml:space="preserve">Фонд оплаты труда дежурных слесарей   </t>
  </si>
  <si>
    <t xml:space="preserve"> ФОТ  Диспетчер    </t>
  </si>
  <si>
    <t xml:space="preserve">                 Текущий  ремонт   подъездов, подготовка к зиме </t>
  </si>
  <si>
    <t>Остаток денежных средств на 01.01.2022</t>
  </si>
  <si>
    <t>Тариф ВДГО с января 2022г</t>
  </si>
  <si>
    <t>По  комплексу домов ул. Дианова №№20;20/1;20/2 на 2022год</t>
  </si>
  <si>
    <t>Тариф за содержание  (КР) с 01. 01. 2022г(Дом 20 с 1 по 119 кв.с ВДГО)(расчетный)</t>
  </si>
  <si>
    <t>Тариф за содержание  ОДИ (КР) с 01. 01. 2022г(Дом 20 с 120 по 198 кв.без ВДГО)(расчетный)</t>
  </si>
  <si>
    <t>Тариф за содержание  ОДИ (КР) с 01. 01. 2022г(Дом 20 корпус 1)( расчетный)</t>
  </si>
  <si>
    <t>Тариф за содержание  ОДИ (КР) с 01. 01. 2022г(Дом 20 корпус 2)( расчетный)</t>
  </si>
  <si>
    <t>Председатель ТСЖ "Дианова-1"                                                                           Буделёв М.А</t>
  </si>
  <si>
    <t xml:space="preserve">Аварийно-диспетчерская служба </t>
  </si>
  <si>
    <t>Плата за ХВС, ГВС, водоотведение, эл. энергию по требляемые при содержании общедомового имущества (расчетное)</t>
  </si>
  <si>
    <t>Аудиторская проверка финансовой деятельности ТСЖ( 2021г)</t>
  </si>
  <si>
    <t>Налог по УСН  (15% от дохода)</t>
  </si>
  <si>
    <t>Затраты по благоустр. Тер. (спец.одежда и инвентарь для дворников,  песок, земля, очистка дорог грейдером от снега)</t>
  </si>
  <si>
    <t>Ожидаемый доход с учетом остатков на 01.01.2022г</t>
  </si>
  <si>
    <t>к Протоколу №01-05-22 от      .05.22г</t>
  </si>
  <si>
    <t>По   дому №20 корпус 1 ул. Дианова  на 2022год</t>
  </si>
  <si>
    <t>По   дому №20 корпус 2 ул. Дианова  на 2022год</t>
  </si>
  <si>
    <t>Тариф КР ЭЭ на СОИ 2022(факт. средне годовой)</t>
  </si>
  <si>
    <t>Тариф КР ХВС на СОИ 2022(факт. средне годовой)</t>
  </si>
  <si>
    <t>Тариф КР ГВС на СОИ 2022 (факт. средне годовой)</t>
  </si>
  <si>
    <t>Итого ожидаемый доход с учетом арендной платы</t>
  </si>
  <si>
    <t xml:space="preserve">Начисление платы за содержание и ремонт помещений с учетом КР  за год </t>
  </si>
  <si>
    <t xml:space="preserve">Общая площадь   дома </t>
  </si>
  <si>
    <t>Налог ОПФ и соц. Страх 30,2%</t>
  </si>
  <si>
    <t>Аудиторская проверка финансовой деятельности ТСЖ( за 2022г)</t>
  </si>
  <si>
    <t>Восстановление документации +повышение квалификации</t>
  </si>
  <si>
    <t xml:space="preserve">            затраты по ремонту и закупки оборудования, мебели для офиса.</t>
  </si>
  <si>
    <t xml:space="preserve">                     Ремонт мягкой кровли козырьков балконов</t>
  </si>
  <si>
    <t xml:space="preserve">                 Текущий  ремонт   подъездов  , подготовка к зиме </t>
  </si>
  <si>
    <t xml:space="preserve">                       Герметизация межпанельных стыков (202 п.м)</t>
  </si>
  <si>
    <t xml:space="preserve">                  Герметизация межпанельных стыков ( 376п.м)</t>
  </si>
  <si>
    <t xml:space="preserve">                  Герметизация межпанельных стыков ( 193п.м)</t>
  </si>
  <si>
    <t xml:space="preserve">                  Герметизация межпанельных стыков ( 771п.м)</t>
  </si>
  <si>
    <t xml:space="preserve"> Затраты по благоустр. Тер. (покраске ограждения )</t>
  </si>
  <si>
    <t xml:space="preserve"> Затраты по благоустр. Тер. (изготовление и установка выносных досок объявления )</t>
  </si>
  <si>
    <t>Затраты по благоустр. Тер. (покраске ограждения )</t>
  </si>
  <si>
    <t>Затраты по благоустр. Тер. (изготовление и установка выносных досок объявления )</t>
  </si>
  <si>
    <t>Начисление с 01 января по июнь</t>
  </si>
  <si>
    <t>Начисление  с 01июля по декабрь</t>
  </si>
  <si>
    <t>Тариф за содержание и тек. ремонт помещений  с ВДГО с 01 января по июнь ( с1-119 кв.)</t>
  </si>
  <si>
    <t>Тариф  за содержание и тек. ремонт помещений без ВДГО с 01 января по июнь (с 120-198кв)</t>
  </si>
  <si>
    <t>Тариф за содержание и тех.ремонт помещений с 01 января по июнь</t>
  </si>
  <si>
    <t>Начисление с января по июнь</t>
  </si>
  <si>
    <t>Начисление с июля по декабрь</t>
  </si>
  <si>
    <t xml:space="preserve">Тариф за содержание и тех.ремонт помещений  с 01 июля по декабрь 2022г </t>
  </si>
  <si>
    <t>Начисление с   января по июнь</t>
  </si>
  <si>
    <t>Тариф оплаты жилых и нежилых помещений с ВДГО (д.20-1-3 подъезды)  с 01 января по июнь</t>
  </si>
  <si>
    <t>Тариф оплаты жилых и нежилых помещений без ВДГО с 01 января по июнь</t>
  </si>
  <si>
    <t>Тариф оплаты жилых и нежилых помещений с ВДГО (д.20-1-3 подъезды)  с 01 июля по 31 декабря</t>
  </si>
  <si>
    <t>Тариф оплаты жилых помещений без ВДГО с июля по 31 декабря</t>
  </si>
  <si>
    <t>По   дому №20 ул. Дианова  на 2022год</t>
  </si>
  <si>
    <t>Тариф  за содержание и тек. ремонт помещений  с ВДГО с 01 июля 2022г ( с1-119 кв.)</t>
  </si>
  <si>
    <t>Тариф  за содержание и тек. ремонт помещений   с 01 июля 2022г ( с 120-198 кв.)</t>
  </si>
  <si>
    <t>Тариф КР ЭЭ на СОИ 2022 (факт. средне годовой)</t>
  </si>
  <si>
    <t>Тариф КР ХВС на СОИ 2022 (факт. средне годовой)</t>
  </si>
  <si>
    <t>Тариф КР ГВС на СОИ с 2022 (факт. средне годовой)</t>
  </si>
  <si>
    <t>Тариф КР водоотведениеХВС и ГВС на СОИ 2022 (норм. средне годовой)</t>
  </si>
  <si>
    <t xml:space="preserve">Тариф за содержание и тех.ремонт помещений  с 01июля 2022г </t>
  </si>
  <si>
    <t>Тариф КР ЭЭ на СОИ  2022г(с 120 по 198 кв.) (факт ср. годов.)</t>
  </si>
  <si>
    <t>Тариф КР ХВС на СОИ  2022г(с 1 по 198 кв.) (факт ср. годов.)</t>
  </si>
  <si>
    <t>Тариф КР ГВС на СОИ  2022г(с 1 по 198 кв.) (факт ср. годов.)</t>
  </si>
  <si>
    <t>Тариф КР водоотв. ХВС и ГВС на СОИ  2022г(с 1 по 198 кв.) (норм. ср. годов.)</t>
  </si>
  <si>
    <t xml:space="preserve">с 01 .07. 2022год </t>
  </si>
  <si>
    <t xml:space="preserve"> Затраты на ремонт  видеонаблюдения, калитки, охран.сигнал.</t>
  </si>
  <si>
    <t>Прочие затраты (ремонт  видеонаблюдения, калитки, охран.сигнал. )</t>
  </si>
  <si>
    <t>Прочие затраты ( ремонт  видеонаблюдения, калитки, охран.сигнал.)</t>
  </si>
  <si>
    <t>Прочие затраты (ремонт  видеонаблюдения, калитки, охран.сигнал.)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</si>
</sst>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"/>
    <numFmt numFmtId="176" formatCode="0.0000"/>
    <numFmt numFmtId="177" formatCode="0.00000"/>
    <numFmt numFmtId="178" formatCode="0.0000000"/>
    <numFmt numFmtId="179" formatCode="0.000000"/>
    <numFmt numFmtId="180" formatCode="0.00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00000000"/>
    <numFmt numFmtId="187" formatCode="0.0000000000"/>
    <numFmt numFmtId="188" formatCode="0.00000000000"/>
    <numFmt numFmtId="189" formatCode="#,##0.0000"/>
    <numFmt numFmtId="190" formatCode="#,##0.000"/>
  </numFmts>
  <fonts count="6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name val="Times New Roman"/>
      <family val="1"/>
    </font>
    <font>
      <b/>
      <sz val="13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8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2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17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7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10" fontId="3" fillId="0" borderId="0" xfId="0" applyNumberFormat="1" applyFont="1" applyAlignment="1">
      <alignment/>
    </xf>
    <xf numFmtId="1" fontId="7" fillId="0" borderId="10" xfId="0" applyNumberFormat="1" applyFont="1" applyBorder="1" applyAlignment="1">
      <alignment/>
    </xf>
    <xf numFmtId="175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5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5" fontId="3" fillId="0" borderId="0" xfId="0" applyNumberFormat="1" applyFont="1" applyAlignment="1">
      <alignment/>
    </xf>
    <xf numFmtId="0" fontId="7" fillId="0" borderId="10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1" fontId="3" fillId="0" borderId="10" xfId="0" applyNumberFormat="1" applyFont="1" applyBorder="1" applyAlignment="1">
      <alignment/>
    </xf>
    <xf numFmtId="0" fontId="7" fillId="0" borderId="11" xfId="0" applyFont="1" applyFill="1" applyBorder="1" applyAlignment="1">
      <alignment wrapText="1"/>
    </xf>
    <xf numFmtId="1" fontId="3" fillId="0" borderId="0" xfId="0" applyNumberFormat="1" applyFont="1" applyAlignment="1">
      <alignment/>
    </xf>
    <xf numFmtId="0" fontId="7" fillId="0" borderId="12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1" fontId="7" fillId="0" borderId="10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 vertical="center"/>
    </xf>
    <xf numFmtId="0" fontId="3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0" fontId="1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1" fontId="3" fillId="0" borderId="0" xfId="0" applyNumberFormat="1" applyFont="1" applyAlignment="1">
      <alignment wrapText="1"/>
    </xf>
    <xf numFmtId="0" fontId="16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1" fontId="3" fillId="0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1" fontId="7" fillId="0" borderId="10" xfId="0" applyNumberFormat="1" applyFont="1" applyFill="1" applyBorder="1" applyAlignment="1">
      <alignment/>
    </xf>
    <xf numFmtId="176" fontId="3" fillId="0" borderId="0" xfId="0" applyNumberFormat="1" applyFont="1" applyAlignment="1">
      <alignment/>
    </xf>
    <xf numFmtId="2" fontId="7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16" fontId="7" fillId="0" borderId="10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 wrapText="1"/>
    </xf>
    <xf numFmtId="2" fontId="3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3" fontId="3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Fill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7" fillId="0" borderId="10" xfId="0" applyNumberFormat="1" applyFont="1" applyBorder="1" applyAlignment="1">
      <alignment vertical="top" wrapText="1"/>
    </xf>
    <xf numFmtId="0" fontId="20" fillId="0" borderId="0" xfId="0" applyFont="1" applyAlignment="1">
      <alignment/>
    </xf>
    <xf numFmtId="4" fontId="7" fillId="0" borderId="10" xfId="0" applyNumberFormat="1" applyFont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4" fontId="7" fillId="0" borderId="0" xfId="0" applyNumberFormat="1" applyFont="1" applyAlignment="1">
      <alignment/>
    </xf>
    <xf numFmtId="2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left"/>
    </xf>
    <xf numFmtId="0" fontId="3" fillId="0" borderId="0" xfId="0" applyFont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Border="1" applyAlignment="1">
      <alignment vertical="top" wrapText="1"/>
    </xf>
    <xf numFmtId="0" fontId="22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vertical="center"/>
    </xf>
    <xf numFmtId="1" fontId="3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1" fontId="7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11" fillId="0" borderId="11" xfId="0" applyFont="1" applyFill="1" applyBorder="1" applyAlignment="1">
      <alignment wrapText="1"/>
    </xf>
    <xf numFmtId="0" fontId="7" fillId="0" borderId="17" xfId="0" applyFont="1" applyBorder="1" applyAlignment="1">
      <alignment/>
    </xf>
    <xf numFmtId="4" fontId="11" fillId="0" borderId="10" xfId="0" applyNumberFormat="1" applyFont="1" applyBorder="1" applyAlignment="1">
      <alignment/>
    </xf>
    <xf numFmtId="4" fontId="7" fillId="0" borderId="10" xfId="0" applyNumberFormat="1" applyFont="1" applyFill="1" applyBorder="1" applyAlignment="1">
      <alignment horizontal="right" wrapText="1"/>
    </xf>
    <xf numFmtId="3" fontId="7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horizontal="right"/>
    </xf>
    <xf numFmtId="189" fontId="3" fillId="0" borderId="0" xfId="0" applyNumberFormat="1" applyFont="1" applyAlignment="1">
      <alignment/>
    </xf>
    <xf numFmtId="0" fontId="7" fillId="0" borderId="1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9" fillId="0" borderId="19" xfId="0" applyFont="1" applyBorder="1" applyAlignment="1">
      <alignment wrapText="1"/>
    </xf>
    <xf numFmtId="0" fontId="20" fillId="0" borderId="19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10" fillId="0" borderId="19" xfId="0" applyFont="1" applyBorder="1" applyAlignment="1">
      <alignment wrapText="1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11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Normal="75" zoomScaleSheetLayoutView="100" zoomScalePageLayoutView="0" workbookViewId="0" topLeftCell="A3">
      <selection activeCell="E3" sqref="E3"/>
    </sheetView>
  </sheetViews>
  <sheetFormatPr defaultColWidth="10.00390625" defaultRowHeight="12.75" outlineLevelRow="2"/>
  <cols>
    <col min="1" max="1" width="7.875" style="1" customWidth="1"/>
    <col min="2" max="2" width="86.125" style="1" customWidth="1"/>
    <col min="3" max="3" width="13.375" style="1" customWidth="1"/>
    <col min="4" max="4" width="15.75390625" style="1" customWidth="1"/>
    <col min="5" max="16384" width="10.00390625" style="1" customWidth="1"/>
  </cols>
  <sheetData>
    <row r="1" ht="12.75" hidden="1" outlineLevel="1">
      <c r="C1" s="1" t="s">
        <v>91</v>
      </c>
    </row>
    <row r="2" spans="2:4" ht="12.75" hidden="1" outlineLevel="1">
      <c r="B2" s="125" t="s">
        <v>92</v>
      </c>
      <c r="C2" s="125"/>
      <c r="D2" s="125"/>
    </row>
    <row r="3" spans="1:4" ht="12.75" collapsed="1">
      <c r="A3" s="129" t="s">
        <v>51</v>
      </c>
      <c r="B3" s="129"/>
      <c r="C3" s="129"/>
      <c r="D3" s="129"/>
    </row>
    <row r="4" spans="1:4" ht="12.75">
      <c r="A4" s="129" t="s">
        <v>259</v>
      </c>
      <c r="B4" s="129"/>
      <c r="C4" s="129"/>
      <c r="D4" s="129"/>
    </row>
    <row r="5" spans="1:4" ht="18" customHeight="1">
      <c r="A5" s="130" t="s">
        <v>54</v>
      </c>
      <c r="B5" s="130"/>
      <c r="C5" s="130"/>
      <c r="D5" s="130"/>
    </row>
    <row r="6" spans="1:4" ht="14.25" customHeight="1">
      <c r="A6" s="60"/>
      <c r="B6" s="21" t="s">
        <v>209</v>
      </c>
      <c r="C6" s="7" t="s">
        <v>10</v>
      </c>
      <c r="D6" s="74">
        <v>-84830.83</v>
      </c>
    </row>
    <row r="7" spans="1:4" ht="15.75">
      <c r="A7" s="62"/>
      <c r="B7" s="7" t="s">
        <v>248</v>
      </c>
      <c r="C7" s="7" t="s">
        <v>107</v>
      </c>
      <c r="D7" s="35">
        <v>25.21</v>
      </c>
    </row>
    <row r="8" spans="1:4" ht="21" customHeight="1">
      <c r="A8" s="62"/>
      <c r="B8" s="7" t="s">
        <v>249</v>
      </c>
      <c r="C8" s="7" t="s">
        <v>107</v>
      </c>
      <c r="D8" s="35">
        <v>24.21</v>
      </c>
    </row>
    <row r="9" spans="1:4" ht="15.75" customHeight="1" outlineLevel="1">
      <c r="A9" s="90"/>
      <c r="B9" s="7" t="s">
        <v>210</v>
      </c>
      <c r="C9" s="7" t="s">
        <v>25</v>
      </c>
      <c r="D9" s="75">
        <v>1</v>
      </c>
    </row>
    <row r="10" spans="1:4" ht="15.75">
      <c r="A10" s="90"/>
      <c r="B10" s="7" t="s">
        <v>260</v>
      </c>
      <c r="C10" s="7" t="s">
        <v>107</v>
      </c>
      <c r="D10" s="75">
        <v>26.95</v>
      </c>
    </row>
    <row r="11" spans="1:4" ht="15.75">
      <c r="A11" s="62"/>
      <c r="B11" s="7" t="s">
        <v>166</v>
      </c>
      <c r="C11" s="7" t="s">
        <v>107</v>
      </c>
      <c r="D11" s="75">
        <v>2.22</v>
      </c>
    </row>
    <row r="12" spans="1:4" ht="15.75">
      <c r="A12" s="62"/>
      <c r="B12" s="7" t="s">
        <v>261</v>
      </c>
      <c r="C12" s="7" t="s">
        <v>107</v>
      </c>
      <c r="D12" s="75">
        <v>25.95</v>
      </c>
    </row>
    <row r="13" spans="1:4" ht="19.5" customHeight="1">
      <c r="A13" s="62"/>
      <c r="B13" s="7" t="s">
        <v>267</v>
      </c>
      <c r="C13" s="7" t="s">
        <v>107</v>
      </c>
      <c r="D13" s="75">
        <v>1.06</v>
      </c>
    </row>
    <row r="14" spans="1:4" ht="19.5" customHeight="1">
      <c r="A14" s="62"/>
      <c r="B14" s="7" t="s">
        <v>268</v>
      </c>
      <c r="C14" s="7" t="s">
        <v>107</v>
      </c>
      <c r="D14" s="75">
        <v>0.69</v>
      </c>
    </row>
    <row r="15" spans="1:4" ht="19.5" customHeight="1">
      <c r="A15" s="62"/>
      <c r="B15" s="7" t="s">
        <v>269</v>
      </c>
      <c r="C15" s="7" t="s">
        <v>107</v>
      </c>
      <c r="D15" s="75">
        <v>0.03</v>
      </c>
    </row>
    <row r="16" spans="1:4" ht="19.5" customHeight="1">
      <c r="A16" s="62"/>
      <c r="B16" s="7" t="s">
        <v>270</v>
      </c>
      <c r="C16" s="7" t="s">
        <v>107</v>
      </c>
      <c r="D16" s="75">
        <v>0.12</v>
      </c>
    </row>
    <row r="17" spans="1:4" ht="15.75">
      <c r="A17" s="62"/>
      <c r="B17" s="7" t="s">
        <v>118</v>
      </c>
      <c r="C17" s="7" t="s">
        <v>108</v>
      </c>
      <c r="D17" s="35">
        <v>6293</v>
      </c>
    </row>
    <row r="18" spans="1:4" ht="22.5" customHeight="1">
      <c r="A18" s="62"/>
      <c r="B18" s="7" t="s">
        <v>119</v>
      </c>
      <c r="C18" s="7" t="s">
        <v>108</v>
      </c>
      <c r="D18" s="35">
        <v>4996.700000000001</v>
      </c>
    </row>
    <row r="19" spans="1:4" ht="16.5" customHeight="1" outlineLevel="1">
      <c r="A19" s="62"/>
      <c r="B19" s="7" t="s">
        <v>246</v>
      </c>
      <c r="C19" s="7" t="s">
        <v>10</v>
      </c>
      <c r="D19" s="73">
        <v>1850201.682</v>
      </c>
    </row>
    <row r="20" spans="1:4" ht="16.5" customHeight="1" outlineLevel="1">
      <c r="A20" s="62"/>
      <c r="B20" s="7" t="s">
        <v>247</v>
      </c>
      <c r="C20" s="7" t="s">
        <v>10</v>
      </c>
      <c r="D20" s="73">
        <v>1968066.1500000004</v>
      </c>
    </row>
    <row r="21" spans="1:4" ht="15" customHeight="1">
      <c r="A21" s="62"/>
      <c r="B21" s="7" t="s">
        <v>68</v>
      </c>
      <c r="C21" s="7" t="s">
        <v>10</v>
      </c>
      <c r="D21" s="73">
        <v>3818267.8320000004</v>
      </c>
    </row>
    <row r="22" spans="2:4" ht="15" customHeight="1">
      <c r="B22" s="7" t="s">
        <v>67</v>
      </c>
      <c r="C22" s="7" t="s">
        <v>10</v>
      </c>
      <c r="D22" s="74">
        <v>49180</v>
      </c>
    </row>
    <row r="23" spans="1:4" ht="15.75" customHeight="1">
      <c r="A23" s="62"/>
      <c r="B23" s="25" t="s">
        <v>229</v>
      </c>
      <c r="C23" s="7" t="s">
        <v>10</v>
      </c>
      <c r="D23" s="73">
        <v>3867447.8320000004</v>
      </c>
    </row>
    <row r="24" spans="1:4" ht="15.75" customHeight="1">
      <c r="A24" s="62"/>
      <c r="B24" s="7" t="s">
        <v>222</v>
      </c>
      <c r="C24" s="7" t="s">
        <v>10</v>
      </c>
      <c r="D24" s="74">
        <v>3782617.0020000003</v>
      </c>
    </row>
    <row r="25" spans="1:4" ht="18.75" customHeight="1">
      <c r="A25" s="131" t="s">
        <v>16</v>
      </c>
      <c r="B25" s="131"/>
      <c r="C25" s="131"/>
      <c r="D25" s="132"/>
    </row>
    <row r="26" spans="1:4" ht="45.75" customHeight="1">
      <c r="A26" s="87" t="s">
        <v>0</v>
      </c>
      <c r="B26" s="87" t="s">
        <v>1</v>
      </c>
      <c r="C26" s="5" t="s">
        <v>38</v>
      </c>
      <c r="D26" s="87" t="s">
        <v>2</v>
      </c>
    </row>
    <row r="27" spans="1:4" ht="14.25" customHeight="1">
      <c r="A27" s="7">
        <v>1</v>
      </c>
      <c r="B27" s="67" t="s">
        <v>116</v>
      </c>
      <c r="C27" s="107">
        <v>775285.6748</v>
      </c>
      <c r="D27" s="91">
        <v>20.49601306159412</v>
      </c>
    </row>
    <row r="28" spans="1:4" ht="12.75">
      <c r="A28" s="7">
        <v>1.1</v>
      </c>
      <c r="B28" s="8" t="s">
        <v>132</v>
      </c>
      <c r="C28" s="107">
        <v>305552</v>
      </c>
      <c r="D28" s="91">
        <v>8.077793755974874</v>
      </c>
    </row>
    <row r="29" spans="1:4" ht="15" customHeight="1" outlineLevel="1">
      <c r="A29" s="6"/>
      <c r="B29" s="15" t="s">
        <v>11</v>
      </c>
      <c r="C29" s="110">
        <v>164268</v>
      </c>
      <c r="D29" s="92">
        <v>4.342707705092686</v>
      </c>
    </row>
    <row r="30" spans="1:4" ht="14.25" customHeight="1" outlineLevel="1">
      <c r="A30" s="6"/>
      <c r="B30" s="15" t="s">
        <v>12</v>
      </c>
      <c r="C30" s="110">
        <v>108667.00000000001</v>
      </c>
      <c r="D30" s="92">
        <v>2.8727994386569935</v>
      </c>
    </row>
    <row r="31" spans="1:4" ht="15" customHeight="1" outlineLevel="1">
      <c r="A31" s="6"/>
      <c r="B31" s="15" t="s">
        <v>26</v>
      </c>
      <c r="C31" s="110">
        <v>32617.000000000007</v>
      </c>
      <c r="D31" s="92">
        <v>0.8622866122251941</v>
      </c>
    </row>
    <row r="32" spans="1:4" ht="12.75">
      <c r="A32" s="7">
        <v>1.2</v>
      </c>
      <c r="B32" s="8" t="s">
        <v>142</v>
      </c>
      <c r="C32" s="107">
        <v>92276.704</v>
      </c>
      <c r="D32" s="91">
        <v>2.4394937143044118</v>
      </c>
    </row>
    <row r="33" spans="1:4" ht="28.5" customHeight="1">
      <c r="A33" s="7">
        <v>1.3</v>
      </c>
      <c r="B33" s="8" t="s">
        <v>133</v>
      </c>
      <c r="C33" s="109">
        <v>120192.8</v>
      </c>
      <c r="D33" s="91">
        <v>3.177503827018435</v>
      </c>
    </row>
    <row r="34" spans="1:4" ht="12.75" outlineLevel="1">
      <c r="A34" s="7" t="s">
        <v>45</v>
      </c>
      <c r="B34" s="8" t="s">
        <v>34</v>
      </c>
      <c r="C34" s="107">
        <v>52423.8</v>
      </c>
      <c r="D34" s="91">
        <v>1.3859135083536538</v>
      </c>
    </row>
    <row r="35" spans="1:4" ht="12.75" outlineLevel="2">
      <c r="A35" s="7"/>
      <c r="B35" s="15" t="s">
        <v>21</v>
      </c>
      <c r="C35" s="110">
        <v>22679.800000000003</v>
      </c>
      <c r="D35" s="92">
        <v>0.5995796029047722</v>
      </c>
    </row>
    <row r="36" spans="1:4" ht="12.75" outlineLevel="2">
      <c r="A36" s="7"/>
      <c r="B36" s="15" t="s">
        <v>22</v>
      </c>
      <c r="C36" s="110">
        <v>9464</v>
      </c>
      <c r="D36" s="92">
        <v>0.250197151733735</v>
      </c>
    </row>
    <row r="37" spans="1:4" ht="12.75" outlineLevel="2">
      <c r="A37" s="7"/>
      <c r="B37" s="15" t="s">
        <v>169</v>
      </c>
      <c r="C37" s="110">
        <v>6760</v>
      </c>
      <c r="D37" s="92">
        <v>0.17871225123838216</v>
      </c>
    </row>
    <row r="38" spans="1:4" ht="12.75" outlineLevel="2">
      <c r="A38" s="7"/>
      <c r="B38" s="15" t="s">
        <v>24</v>
      </c>
      <c r="C38" s="110">
        <v>13520</v>
      </c>
      <c r="D38" s="92">
        <v>0.3574245024767643</v>
      </c>
    </row>
    <row r="39" spans="1:4" ht="14.25" customHeight="1" outlineLevel="1">
      <c r="A39" s="7" t="s">
        <v>46</v>
      </c>
      <c r="B39" s="8" t="s">
        <v>27</v>
      </c>
      <c r="C39" s="107">
        <v>19333.600000000002</v>
      </c>
      <c r="D39" s="91">
        <v>0.511117038541773</v>
      </c>
    </row>
    <row r="40" spans="1:4" ht="12.75" outlineLevel="1">
      <c r="A40" s="7" t="s">
        <v>47</v>
      </c>
      <c r="B40" s="8" t="s">
        <v>28</v>
      </c>
      <c r="C40" s="107">
        <v>1115.4</v>
      </c>
      <c r="D40" s="91">
        <v>0.02948752145433306</v>
      </c>
    </row>
    <row r="41" spans="1:4" ht="12.75" outlineLevel="1">
      <c r="A41" s="7" t="s">
        <v>48</v>
      </c>
      <c r="B41" s="8" t="s">
        <v>17</v>
      </c>
      <c r="C41" s="107">
        <v>30420.000000000004</v>
      </c>
      <c r="D41" s="91">
        <v>0.8042051305727198</v>
      </c>
    </row>
    <row r="42" spans="1:4" ht="12.75" outlineLevel="1">
      <c r="A42" s="7" t="s">
        <v>49</v>
      </c>
      <c r="B42" s="8" t="s">
        <v>50</v>
      </c>
      <c r="C42" s="107">
        <v>16900</v>
      </c>
      <c r="D42" s="91">
        <v>0.4467806280959554</v>
      </c>
    </row>
    <row r="43" spans="1:4" ht="12.75">
      <c r="A43" s="7">
        <v>1.4</v>
      </c>
      <c r="B43" s="8" t="s">
        <v>134</v>
      </c>
      <c r="C43" s="107">
        <v>26972.4</v>
      </c>
      <c r="D43" s="91">
        <v>0.7130618824411449</v>
      </c>
    </row>
    <row r="44" spans="1:4" ht="12.75">
      <c r="A44" s="7">
        <v>1.5</v>
      </c>
      <c r="B44" s="8" t="s">
        <v>192</v>
      </c>
      <c r="C44" s="107">
        <v>230291.77080000003</v>
      </c>
      <c r="D44" s="91">
        <v>6.088159881855256</v>
      </c>
    </row>
    <row r="45" spans="1:4" ht="12.75" outlineLevel="1">
      <c r="A45" s="7"/>
      <c r="B45" s="15" t="s">
        <v>204</v>
      </c>
      <c r="C45" s="110">
        <v>176875.40000000002</v>
      </c>
      <c r="D45" s="92">
        <v>4.676006053652269</v>
      </c>
    </row>
    <row r="46" spans="1:4" ht="12.75" outlineLevel="1">
      <c r="A46" s="7"/>
      <c r="B46" s="15" t="s">
        <v>232</v>
      </c>
      <c r="C46" s="110">
        <v>53416.370800000004</v>
      </c>
      <c r="D46" s="92">
        <v>1.4121538282029855</v>
      </c>
    </row>
    <row r="47" spans="1:4" ht="13.5" customHeight="1">
      <c r="A47" s="13">
        <v>2</v>
      </c>
      <c r="B47" s="68" t="s">
        <v>135</v>
      </c>
      <c r="C47" s="58">
        <v>2494048.0675999997</v>
      </c>
      <c r="D47" s="91">
        <v>65.93445929845159</v>
      </c>
    </row>
    <row r="48" spans="1:4" s="96" customFormat="1" ht="38.25" customHeight="1">
      <c r="A48" s="13">
        <v>2.1</v>
      </c>
      <c r="B48" s="79" t="s">
        <v>175</v>
      </c>
      <c r="C48" s="109">
        <v>297530.9976</v>
      </c>
      <c r="D48" s="91">
        <v>7.865744732884272</v>
      </c>
    </row>
    <row r="49" spans="1:4" ht="14.25" customHeight="1" outlineLevel="1">
      <c r="A49" s="18" t="s">
        <v>3</v>
      </c>
      <c r="B49" s="6" t="s">
        <v>29</v>
      </c>
      <c r="C49" s="110">
        <v>215508.80000000002</v>
      </c>
      <c r="D49" s="92">
        <v>5.697346569479624</v>
      </c>
    </row>
    <row r="50" spans="1:4" ht="15" customHeight="1" outlineLevel="1">
      <c r="A50" s="18" t="s">
        <v>96</v>
      </c>
      <c r="B50" s="8" t="s">
        <v>143</v>
      </c>
      <c r="C50" s="110">
        <v>65083.657600000006</v>
      </c>
      <c r="D50" s="92">
        <v>1.7205986639828463</v>
      </c>
    </row>
    <row r="51" spans="1:4" ht="15.75" customHeight="1" outlineLevel="1">
      <c r="A51" s="18" t="s">
        <v>97</v>
      </c>
      <c r="B51" s="6" t="s">
        <v>112</v>
      </c>
      <c r="C51" s="110">
        <v>14138.54</v>
      </c>
      <c r="D51" s="92">
        <v>0.3737766734650763</v>
      </c>
    </row>
    <row r="52" spans="1:4" ht="15" customHeight="1">
      <c r="A52" s="61" t="s">
        <v>121</v>
      </c>
      <c r="B52" s="15" t="s">
        <v>89</v>
      </c>
      <c r="C52" s="110">
        <v>2800</v>
      </c>
      <c r="D52" s="92">
        <v>0.07402282595672634</v>
      </c>
    </row>
    <row r="53" spans="1:4" ht="26.25" customHeight="1">
      <c r="A53" s="20">
        <v>2.2</v>
      </c>
      <c r="B53" s="8" t="s">
        <v>176</v>
      </c>
      <c r="C53" s="109">
        <v>334260.1424</v>
      </c>
      <c r="D53" s="91">
        <v>8.8367429804092</v>
      </c>
    </row>
    <row r="54" spans="1:4" ht="14.25" customHeight="1" outlineLevel="1">
      <c r="A54" s="14" t="s">
        <v>98</v>
      </c>
      <c r="B54" s="8" t="s">
        <v>99</v>
      </c>
      <c r="C54" s="107">
        <v>232341.2</v>
      </c>
      <c r="D54" s="91">
        <v>6.142340075063195</v>
      </c>
    </row>
    <row r="55" spans="1:4" ht="12.75" outlineLevel="2">
      <c r="A55" s="18"/>
      <c r="B55" s="6" t="s">
        <v>13</v>
      </c>
      <c r="C55" s="110">
        <v>162273.80000000002</v>
      </c>
      <c r="D55" s="92">
        <v>4.289987590977364</v>
      </c>
    </row>
    <row r="56" spans="1:4" ht="12.75" outlineLevel="2">
      <c r="A56" s="18"/>
      <c r="B56" s="6" t="s">
        <v>18</v>
      </c>
      <c r="C56" s="110">
        <v>70067.40000000001</v>
      </c>
      <c r="D56" s="92">
        <v>1.8523524840858314</v>
      </c>
    </row>
    <row r="57" spans="1:4" ht="14.25" customHeight="1" outlineLevel="1">
      <c r="A57" s="18" t="s">
        <v>100</v>
      </c>
      <c r="B57" s="8" t="s">
        <v>142</v>
      </c>
      <c r="C57" s="107">
        <v>70167.0424</v>
      </c>
      <c r="D57" s="91">
        <v>1.854986702669085</v>
      </c>
    </row>
    <row r="58" spans="1:4" ht="12.75" outlineLevel="1">
      <c r="A58" s="18" t="s">
        <v>101</v>
      </c>
      <c r="B58" s="10" t="s">
        <v>56</v>
      </c>
      <c r="C58" s="107">
        <v>7790.900000000001</v>
      </c>
      <c r="D58" s="91">
        <v>0.20596586955223545</v>
      </c>
    </row>
    <row r="59" spans="1:4" ht="12.75" outlineLevel="1">
      <c r="A59" s="18" t="s">
        <v>102</v>
      </c>
      <c r="B59" s="23" t="s">
        <v>93</v>
      </c>
      <c r="C59" s="117">
        <v>23961</v>
      </c>
      <c r="D59" s="91">
        <v>0.6334503331246857</v>
      </c>
    </row>
    <row r="60" spans="1:4" ht="14.25" customHeight="1">
      <c r="A60" s="20">
        <v>2.3</v>
      </c>
      <c r="B60" s="28" t="s">
        <v>109</v>
      </c>
      <c r="C60" s="109">
        <v>32028</v>
      </c>
      <c r="D60" s="91">
        <v>0.8467153820507254</v>
      </c>
    </row>
    <row r="61" spans="1:4" ht="12.75" outlineLevel="1">
      <c r="A61" s="18" t="s">
        <v>94</v>
      </c>
      <c r="B61" s="31" t="s">
        <v>35</v>
      </c>
      <c r="C61" s="110">
        <v>30000</v>
      </c>
      <c r="D61" s="92">
        <v>0.7931017066792108</v>
      </c>
    </row>
    <row r="62" spans="1:4" ht="15.75" customHeight="1" outlineLevel="1">
      <c r="A62" s="18" t="s">
        <v>95</v>
      </c>
      <c r="B62" s="31" t="s">
        <v>194</v>
      </c>
      <c r="C62" s="110">
        <v>2028.0000000000002</v>
      </c>
      <c r="D62" s="92">
        <v>0.05361367537151465</v>
      </c>
    </row>
    <row r="63" spans="1:4" ht="12.75">
      <c r="A63" s="20">
        <v>2.4</v>
      </c>
      <c r="B63" s="8" t="s">
        <v>37</v>
      </c>
      <c r="C63" s="107">
        <v>75520</v>
      </c>
      <c r="D63" s="91">
        <v>1.9965013629471333</v>
      </c>
    </row>
    <row r="64" spans="1:4" ht="12.75">
      <c r="A64" s="20">
        <v>2.5</v>
      </c>
      <c r="B64" s="8" t="s">
        <v>55</v>
      </c>
      <c r="C64" s="107">
        <v>600</v>
      </c>
      <c r="D64" s="91">
        <v>0.015862034133584214</v>
      </c>
    </row>
    <row r="65" spans="1:4" ht="12.75">
      <c r="A65" s="20">
        <v>2.6</v>
      </c>
      <c r="B65" s="10" t="s">
        <v>63</v>
      </c>
      <c r="C65" s="107">
        <v>432436.19999999995</v>
      </c>
      <c r="D65" s="91">
        <v>11.43219627499575</v>
      </c>
    </row>
    <row r="66" spans="1:4" ht="12.75" outlineLevel="1">
      <c r="A66" s="14"/>
      <c r="B66" s="6" t="s">
        <v>23</v>
      </c>
      <c r="C66" s="118">
        <v>420046.19999999995</v>
      </c>
      <c r="D66" s="92">
        <v>11.104645270137235</v>
      </c>
    </row>
    <row r="67" spans="1:4" ht="12.75" outlineLevel="1">
      <c r="A67" s="14"/>
      <c r="B67" s="6" t="s">
        <v>193</v>
      </c>
      <c r="C67" s="110">
        <v>12390</v>
      </c>
      <c r="D67" s="92">
        <v>0.32755100485851407</v>
      </c>
    </row>
    <row r="68" spans="1:4" ht="12.75">
      <c r="A68" s="20">
        <v>2.7</v>
      </c>
      <c r="B68" s="38" t="s">
        <v>217</v>
      </c>
      <c r="C68" s="107">
        <v>488660.3904000001</v>
      </c>
      <c r="D68" s="91">
        <v>12.918579653758982</v>
      </c>
    </row>
    <row r="69" spans="1:4" ht="12.75" outlineLevel="1">
      <c r="A69" s="18" t="s">
        <v>104</v>
      </c>
      <c r="B69" s="6" t="s">
        <v>185</v>
      </c>
      <c r="C69" s="110">
        <v>73109.40000000001</v>
      </c>
      <c r="D69" s="92">
        <v>1.9327729971431034</v>
      </c>
    </row>
    <row r="70" spans="1:4" ht="12.75" outlineLevel="1">
      <c r="A70" s="18" t="s">
        <v>104</v>
      </c>
      <c r="B70" s="15" t="s">
        <v>186</v>
      </c>
      <c r="C70" s="110">
        <v>302205.80000000005</v>
      </c>
      <c r="D70" s="92">
        <v>7.989331191611876</v>
      </c>
    </row>
    <row r="71" spans="1:4" ht="12.75" outlineLevel="1">
      <c r="A71" s="18" t="s">
        <v>105</v>
      </c>
      <c r="B71" s="8" t="s">
        <v>142</v>
      </c>
      <c r="C71" s="107">
        <v>113345.19040000002</v>
      </c>
      <c r="D71" s="91">
        <v>2.996475465004004</v>
      </c>
    </row>
    <row r="72" spans="1:4" ht="12.75">
      <c r="A72" s="13">
        <v>2.8</v>
      </c>
      <c r="B72" s="8" t="s">
        <v>173</v>
      </c>
      <c r="C72" s="107">
        <v>5070</v>
      </c>
      <c r="D72" s="91">
        <v>0.13403418842878662</v>
      </c>
    </row>
    <row r="73" spans="1:4" ht="13.5" customHeight="1">
      <c r="A73" s="20">
        <v>2.9</v>
      </c>
      <c r="B73" s="8" t="s">
        <v>174</v>
      </c>
      <c r="C73" s="107">
        <v>11128</v>
      </c>
      <c r="D73" s="91">
        <v>0.29418785973087525</v>
      </c>
    </row>
    <row r="74" spans="1:4" ht="26.25" customHeight="1">
      <c r="A74" s="51">
        <v>2.1</v>
      </c>
      <c r="B74" s="8" t="s">
        <v>164</v>
      </c>
      <c r="C74" s="59">
        <v>471810.61720000004</v>
      </c>
      <c r="D74" s="91">
        <v>12.473126857689728</v>
      </c>
    </row>
    <row r="75" spans="1:4" ht="12.75" outlineLevel="1">
      <c r="A75" s="18" t="s">
        <v>198</v>
      </c>
      <c r="B75" s="6" t="s">
        <v>69</v>
      </c>
      <c r="C75" s="110">
        <v>283818.60000000003</v>
      </c>
      <c r="D75" s="91">
        <v>7.503233868243476</v>
      </c>
    </row>
    <row r="76" spans="1:4" ht="14.25" customHeight="1" outlineLevel="1">
      <c r="A76" s="18" t="s">
        <v>202</v>
      </c>
      <c r="B76" s="8" t="s">
        <v>143</v>
      </c>
      <c r="C76" s="107">
        <v>85713.21720000001</v>
      </c>
      <c r="D76" s="91">
        <v>2.26597662820953</v>
      </c>
    </row>
    <row r="77" spans="1:4" ht="26.25" customHeight="1" outlineLevel="1">
      <c r="A77" s="18" t="s">
        <v>199</v>
      </c>
      <c r="B77" s="15" t="s">
        <v>221</v>
      </c>
      <c r="C77" s="107">
        <v>75238.8</v>
      </c>
      <c r="D77" s="91">
        <v>1.9890673562831935</v>
      </c>
    </row>
    <row r="78" spans="1:4" ht="15" customHeight="1">
      <c r="A78" s="18" t="s">
        <v>200</v>
      </c>
      <c r="B78" s="15" t="s">
        <v>244</v>
      </c>
      <c r="C78" s="107">
        <v>27040</v>
      </c>
      <c r="D78" s="91">
        <v>0.7148490049535287</v>
      </c>
    </row>
    <row r="79" spans="1:4" ht="15" customHeight="1">
      <c r="A79" s="18" t="s">
        <v>201</v>
      </c>
      <c r="B79" s="15" t="s">
        <v>245</v>
      </c>
      <c r="C79" s="107">
        <v>0</v>
      </c>
      <c r="D79" s="91">
        <v>0</v>
      </c>
    </row>
    <row r="80" spans="1:4" ht="25.5">
      <c r="A80" s="51">
        <v>2.11</v>
      </c>
      <c r="B80" s="8" t="s">
        <v>117</v>
      </c>
      <c r="C80" s="119">
        <v>345003.72000000003</v>
      </c>
      <c r="D80" s="91">
        <v>9.120767971422552</v>
      </c>
    </row>
    <row r="81" spans="1:4" ht="27.75" customHeight="1">
      <c r="A81" s="13">
        <v>3</v>
      </c>
      <c r="B81" s="79" t="s">
        <v>65</v>
      </c>
      <c r="C81" s="59">
        <v>463940.17960000003</v>
      </c>
      <c r="D81" s="91">
        <v>12.265058274593986</v>
      </c>
    </row>
    <row r="82" spans="1:4" ht="15.75" customHeight="1">
      <c r="A82" s="13">
        <v>3.1</v>
      </c>
      <c r="B82" s="8" t="s">
        <v>7</v>
      </c>
      <c r="C82" s="47">
        <v>419974.2</v>
      </c>
      <c r="D82" s="91">
        <v>11.102741826041207</v>
      </c>
    </row>
    <row r="83" spans="1:4" ht="12.75">
      <c r="A83" s="14" t="s">
        <v>57</v>
      </c>
      <c r="B83" s="15" t="s">
        <v>238</v>
      </c>
      <c r="C83" s="120">
        <v>117160</v>
      </c>
      <c r="D83" s="92">
        <v>3.097326531817878</v>
      </c>
    </row>
    <row r="84" spans="1:4" ht="16.5" customHeight="1">
      <c r="A84" s="14" t="s">
        <v>58</v>
      </c>
      <c r="B84" s="15" t="s">
        <v>177</v>
      </c>
      <c r="C84" s="118">
        <v>0</v>
      </c>
      <c r="D84" s="92">
        <v>0</v>
      </c>
    </row>
    <row r="85" spans="1:4" ht="14.25" customHeight="1">
      <c r="A85" s="14" t="s">
        <v>59</v>
      </c>
      <c r="B85" s="40" t="s">
        <v>52</v>
      </c>
      <c r="C85" s="110">
        <v>289835</v>
      </c>
      <c r="D85" s="92">
        <v>7.6622877718456355</v>
      </c>
    </row>
    <row r="86" spans="1:4" ht="12.75">
      <c r="A86" s="14" t="s">
        <v>60</v>
      </c>
      <c r="B86" s="15" t="s">
        <v>137</v>
      </c>
      <c r="C86" s="110">
        <v>12979.2</v>
      </c>
      <c r="D86" s="92">
        <v>0.3431275223776938</v>
      </c>
    </row>
    <row r="87" spans="1:4" ht="12.75" outlineLevel="1">
      <c r="A87" s="14" t="s">
        <v>61</v>
      </c>
      <c r="B87" s="40" t="s">
        <v>236</v>
      </c>
      <c r="C87" s="110">
        <v>0</v>
      </c>
      <c r="D87" s="92">
        <v>0</v>
      </c>
    </row>
    <row r="88" spans="1:4" ht="12.75">
      <c r="A88" s="13">
        <v>3.2</v>
      </c>
      <c r="B88" s="8" t="s">
        <v>19</v>
      </c>
      <c r="C88" s="107">
        <v>16925.9796</v>
      </c>
      <c r="D88" s="91">
        <v>0.4474674435992501</v>
      </c>
    </row>
    <row r="89" spans="1:4" ht="12.75">
      <c r="A89" s="13">
        <v>3.3</v>
      </c>
      <c r="B89" s="8" t="s">
        <v>168</v>
      </c>
      <c r="C89" s="107">
        <v>6760</v>
      </c>
      <c r="D89" s="91">
        <v>0.17871225123838216</v>
      </c>
    </row>
    <row r="90" spans="1:4" ht="12.75" outlineLevel="1">
      <c r="A90" s="13">
        <v>3.4</v>
      </c>
      <c r="B90" s="8" t="s">
        <v>189</v>
      </c>
      <c r="C90" s="107">
        <v>20280</v>
      </c>
      <c r="D90" s="91">
        <v>0.5361367537151465</v>
      </c>
    </row>
    <row r="91" spans="1:4" ht="12.75">
      <c r="A91" s="7">
        <v>4</v>
      </c>
      <c r="B91" s="8" t="s">
        <v>220</v>
      </c>
      <c r="C91" s="107">
        <v>7377</v>
      </c>
      <c r="D91" s="91">
        <v>0.19502370967241792</v>
      </c>
    </row>
    <row r="92" spans="1:4" ht="26.25" customHeight="1">
      <c r="A92" s="7">
        <v>5</v>
      </c>
      <c r="B92" s="8" t="s">
        <v>172</v>
      </c>
      <c r="C92" s="47">
        <v>41966.08</v>
      </c>
      <c r="D92" s="91">
        <v>1.1094456556878765</v>
      </c>
    </row>
    <row r="93" spans="1:4" ht="12.75">
      <c r="A93" s="2">
        <v>5.1</v>
      </c>
      <c r="B93" s="31" t="s">
        <v>171</v>
      </c>
      <c r="C93" s="110">
        <v>35206.08</v>
      </c>
      <c r="D93" s="92">
        <v>0.9307334044494944</v>
      </c>
    </row>
    <row r="94" spans="1:4" ht="12.75">
      <c r="A94" s="2">
        <v>5.2</v>
      </c>
      <c r="B94" s="31" t="s">
        <v>272</v>
      </c>
      <c r="C94" s="110">
        <v>6760</v>
      </c>
      <c r="D94" s="92">
        <v>0.17871225123838216</v>
      </c>
    </row>
    <row r="95" spans="1:4" ht="12.75" customHeight="1" hidden="1" outlineLevel="1">
      <c r="A95" s="7">
        <v>6</v>
      </c>
      <c r="B95" s="95" t="s">
        <v>233</v>
      </c>
      <c r="C95" s="107">
        <v>0</v>
      </c>
      <c r="D95" s="91">
        <v>0</v>
      </c>
    </row>
    <row r="96" spans="1:4" ht="16.5" customHeight="1" collapsed="1">
      <c r="A96" s="7"/>
      <c r="B96" s="21" t="s">
        <v>15</v>
      </c>
      <c r="C96" s="107">
        <v>3782617.002</v>
      </c>
      <c r="D96" s="91">
        <v>99.99999999999999</v>
      </c>
    </row>
    <row r="97" spans="1:4" ht="13.5" customHeight="1" hidden="1" outlineLevel="1">
      <c r="A97" s="7"/>
      <c r="B97" s="8" t="s">
        <v>20</v>
      </c>
      <c r="C97" s="120">
        <v>0</v>
      </c>
      <c r="D97" s="91">
        <v>0</v>
      </c>
    </row>
    <row r="98" spans="1:4" ht="14.25" customHeight="1" hidden="1" outlineLevel="1">
      <c r="A98" s="7"/>
      <c r="B98" s="10" t="s">
        <v>14</v>
      </c>
      <c r="C98" s="117">
        <v>3782617.0020000003</v>
      </c>
      <c r="D98" s="91">
        <v>100</v>
      </c>
    </row>
    <row r="99" spans="1:4" ht="12.75" collapsed="1">
      <c r="A99" s="7"/>
      <c r="B99" s="122" t="s">
        <v>115</v>
      </c>
      <c r="C99" s="123"/>
      <c r="D99" s="124"/>
    </row>
    <row r="100" spans="1:4" ht="12.75">
      <c r="A100" s="7"/>
      <c r="B100" s="10" t="s">
        <v>33</v>
      </c>
      <c r="C100" s="47">
        <v>1589411.2000000002</v>
      </c>
      <c r="D100" s="91">
        <v>42.01882451116842</v>
      </c>
    </row>
    <row r="101" spans="1:4" ht="12.75">
      <c r="A101" s="7"/>
      <c r="B101" s="8" t="s">
        <v>142</v>
      </c>
      <c r="C101" s="47">
        <v>480002.18240000005</v>
      </c>
      <c r="D101" s="91">
        <v>12.689685002372862</v>
      </c>
    </row>
    <row r="102" spans="1:4" ht="12.75">
      <c r="A102" s="7"/>
      <c r="B102" s="8" t="s">
        <v>36</v>
      </c>
      <c r="C102" s="47">
        <v>2069413.3824000002</v>
      </c>
      <c r="D102" s="91">
        <v>54.70850951354128</v>
      </c>
    </row>
    <row r="103" spans="1:4" ht="1.5" customHeight="1">
      <c r="A103" s="126" t="s">
        <v>32</v>
      </c>
      <c r="B103" s="127"/>
      <c r="C103" s="127"/>
      <c r="D103" s="127"/>
    </row>
    <row r="104" spans="2:3" ht="41.25" customHeight="1">
      <c r="B104" s="128" t="s">
        <v>216</v>
      </c>
      <c r="C104" s="128"/>
    </row>
    <row r="106" spans="3:4" ht="12.75">
      <c r="C106" s="12"/>
      <c r="D106" s="22"/>
    </row>
    <row r="109" ht="12.75">
      <c r="C109" s="29"/>
    </row>
    <row r="111" ht="12.75">
      <c r="C111" s="29"/>
    </row>
    <row r="118" ht="12.75">
      <c r="D118" s="11"/>
    </row>
    <row r="120" ht="12.75">
      <c r="C120" s="11"/>
    </row>
    <row r="127" ht="12.75">
      <c r="D127" s="11"/>
    </row>
    <row r="128" ht="12.75">
      <c r="D128" s="16"/>
    </row>
  </sheetData>
  <sheetProtection password="ED55" sheet="1" objects="1" scenarios="1" selectLockedCells="1" selectUnlockedCells="1"/>
  <mergeCells count="8">
    <mergeCell ref="B99:D99"/>
    <mergeCell ref="B2:D2"/>
    <mergeCell ref="A103:D103"/>
    <mergeCell ref="B104:C104"/>
    <mergeCell ref="A3:D3"/>
    <mergeCell ref="A4:D4"/>
    <mergeCell ref="A5:D5"/>
    <mergeCell ref="A25:D25"/>
  </mergeCells>
  <printOptions/>
  <pageMargins left="0.5905511811023623" right="0" top="0" bottom="0" header="0.3937007874015748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SheetLayoutView="100" zoomScalePageLayoutView="0" workbookViewId="0" topLeftCell="A1">
      <selection activeCell="B22" sqref="B22"/>
    </sheetView>
  </sheetViews>
  <sheetFormatPr defaultColWidth="9.00390625" defaultRowHeight="12.75"/>
  <cols>
    <col min="1" max="1" width="8.25390625" style="1" customWidth="1"/>
    <col min="2" max="2" width="66.875" style="1" customWidth="1"/>
    <col min="3" max="3" width="17.00390625" style="1" customWidth="1"/>
    <col min="4" max="16384" width="9.125" style="1" customWidth="1"/>
  </cols>
  <sheetData>
    <row r="1" spans="1:3" ht="57" customHeight="1">
      <c r="A1" s="134" t="s">
        <v>72</v>
      </c>
      <c r="B1" s="134"/>
      <c r="C1" s="134"/>
    </row>
    <row r="2" spans="1:8" ht="15.75">
      <c r="A2" s="133" t="s">
        <v>81</v>
      </c>
      <c r="B2" s="133"/>
      <c r="C2" s="133"/>
      <c r="D2" s="44"/>
      <c r="E2" s="44"/>
      <c r="F2" s="44"/>
      <c r="G2" s="44"/>
      <c r="H2" s="44"/>
    </row>
    <row r="3" spans="1:8" ht="15.75">
      <c r="A3" s="133" t="s">
        <v>271</v>
      </c>
      <c r="B3" s="133"/>
      <c r="C3" s="133"/>
      <c r="D3" s="44"/>
      <c r="E3" s="44"/>
      <c r="F3" s="44"/>
      <c r="G3" s="44"/>
      <c r="H3" s="44"/>
    </row>
    <row r="4" spans="1:3" ht="42.75" customHeight="1">
      <c r="A4" s="2" t="s">
        <v>0</v>
      </c>
      <c r="B4" s="3" t="s">
        <v>73</v>
      </c>
      <c r="C4" s="52" t="s">
        <v>74</v>
      </c>
    </row>
    <row r="5" spans="1:3" ht="33" customHeight="1">
      <c r="A5" s="135" t="s">
        <v>75</v>
      </c>
      <c r="B5" s="136"/>
      <c r="C5" s="53">
        <v>25.95</v>
      </c>
    </row>
    <row r="6" spans="1:3" ht="33" customHeight="1">
      <c r="A6" s="135" t="s">
        <v>123</v>
      </c>
      <c r="B6" s="136"/>
      <c r="C6" s="53">
        <v>1.9</v>
      </c>
    </row>
    <row r="7" spans="1:4" ht="72" customHeight="1">
      <c r="A7" s="7">
        <v>1</v>
      </c>
      <c r="B7" s="32" t="s">
        <v>156</v>
      </c>
      <c r="C7" s="43">
        <v>5.722662211278127</v>
      </c>
      <c r="D7" s="12"/>
    </row>
    <row r="8" spans="1:4" ht="45.75" customHeight="1">
      <c r="A8" s="13">
        <v>2</v>
      </c>
      <c r="B8" s="54" t="s">
        <v>90</v>
      </c>
      <c r="C8" s="43">
        <f>SUM(C9:C13)</f>
        <v>7.698350227788751</v>
      </c>
      <c r="D8" s="12"/>
    </row>
    <row r="9" spans="1:4" ht="22.5" customHeight="1">
      <c r="A9" s="13" t="s">
        <v>40</v>
      </c>
      <c r="B9" s="10" t="s">
        <v>77</v>
      </c>
      <c r="C9" s="43">
        <v>2.196183228960911</v>
      </c>
      <c r="D9" s="12"/>
    </row>
    <row r="10" spans="1:4" ht="22.5" customHeight="1">
      <c r="A10" s="13" t="s">
        <v>41</v>
      </c>
      <c r="B10" s="78" t="s">
        <v>160</v>
      </c>
      <c r="C10" s="43">
        <v>0.03742349220971328</v>
      </c>
      <c r="D10" s="12"/>
    </row>
    <row r="11" spans="1:5" ht="55.5" customHeight="1">
      <c r="A11" s="13" t="s">
        <v>42</v>
      </c>
      <c r="B11" s="8" t="s">
        <v>71</v>
      </c>
      <c r="C11" s="43">
        <v>3.482603739101423</v>
      </c>
      <c r="D11" s="12"/>
      <c r="E11" s="12"/>
    </row>
    <row r="12" spans="1:5" ht="18" customHeight="1">
      <c r="A12" s="13" t="s">
        <v>43</v>
      </c>
      <c r="B12" s="23" t="s">
        <v>130</v>
      </c>
      <c r="C12" s="43">
        <v>1.9</v>
      </c>
      <c r="D12" s="12"/>
      <c r="E12" s="12"/>
    </row>
    <row r="13" spans="1:5" ht="18" customHeight="1">
      <c r="A13" s="13">
        <v>2.5</v>
      </c>
      <c r="B13" s="8" t="s">
        <v>131</v>
      </c>
      <c r="C13" s="43">
        <v>0.08213976751670402</v>
      </c>
      <c r="D13" s="12"/>
      <c r="E13" s="12"/>
    </row>
    <row r="14" spans="1:4" ht="108.75" customHeight="1">
      <c r="A14" s="13">
        <v>3</v>
      </c>
      <c r="B14" s="55" t="s">
        <v>84</v>
      </c>
      <c r="C14" s="43">
        <f>SUM(C15:C20)+0.005</f>
        <v>9.512078227647029</v>
      </c>
      <c r="D14" s="12"/>
    </row>
    <row r="15" spans="1:4" ht="18" customHeight="1">
      <c r="A15" s="13" t="s">
        <v>78</v>
      </c>
      <c r="B15" s="38" t="s">
        <v>87</v>
      </c>
      <c r="C15" s="43">
        <v>3.6069779710709766</v>
      </c>
      <c r="D15" s="12"/>
    </row>
    <row r="16" spans="1:4" ht="27" customHeight="1">
      <c r="A16" s="13" t="s">
        <v>79</v>
      </c>
      <c r="B16" s="8" t="s">
        <v>158</v>
      </c>
      <c r="C16" s="43">
        <v>2.4672942475589843</v>
      </c>
      <c r="D16" s="12"/>
    </row>
    <row r="17" spans="1:4" ht="28.5" customHeight="1">
      <c r="A17" s="56" t="s">
        <v>80</v>
      </c>
      <c r="B17" s="38" t="s">
        <v>30</v>
      </c>
      <c r="C17" s="43">
        <v>0.23641017918988103</v>
      </c>
      <c r="D17" s="12"/>
    </row>
    <row r="18" spans="1:4" ht="28.5" customHeight="1">
      <c r="A18" s="56" t="s">
        <v>62</v>
      </c>
      <c r="B18" s="38" t="s">
        <v>85</v>
      </c>
      <c r="C18" s="43">
        <v>0</v>
      </c>
      <c r="D18" s="12"/>
    </row>
    <row r="19" spans="1:4" ht="24" customHeight="1">
      <c r="A19" s="57" t="s">
        <v>86</v>
      </c>
      <c r="B19" s="8" t="s">
        <v>55</v>
      </c>
      <c r="C19" s="43">
        <v>0.0044288156461199145</v>
      </c>
      <c r="D19" s="12"/>
    </row>
    <row r="20" spans="1:4" ht="24" customHeight="1">
      <c r="A20" s="57" t="s">
        <v>88</v>
      </c>
      <c r="B20" s="69" t="s">
        <v>6</v>
      </c>
      <c r="C20" s="43">
        <v>3.191967014181067</v>
      </c>
      <c r="D20" s="12"/>
    </row>
    <row r="21" spans="1:8" ht="36" customHeight="1">
      <c r="A21" s="13">
        <v>4</v>
      </c>
      <c r="B21" s="42" t="s">
        <v>31</v>
      </c>
      <c r="C21" s="43">
        <f>C5+C6-C7-C8-C14-C22</f>
        <v>4.59914261376889</v>
      </c>
      <c r="D21" s="12"/>
      <c r="H21" s="12"/>
    </row>
    <row r="22" spans="1:3" ht="31.5">
      <c r="A22" s="13">
        <v>5</v>
      </c>
      <c r="B22" s="98" t="s">
        <v>273</v>
      </c>
      <c r="C22" s="43">
        <v>0.31776671951720004</v>
      </c>
    </row>
  </sheetData>
  <sheetProtection password="ED55" sheet="1" objects="1" scenarios="1" selectLockedCells="1" selectUnlockedCells="1"/>
  <mergeCells count="5">
    <mergeCell ref="A3:C3"/>
    <mergeCell ref="A2:C2"/>
    <mergeCell ref="A1:C1"/>
    <mergeCell ref="A6:B6"/>
    <mergeCell ref="A5:B5"/>
  </mergeCells>
  <printOptions/>
  <pageMargins left="0.35433070866141736" right="0.15748031496062992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SheetLayoutView="100" zoomScalePageLayoutView="0" workbookViewId="0" topLeftCell="A1">
      <selection activeCell="B22" sqref="B22"/>
    </sheetView>
  </sheetViews>
  <sheetFormatPr defaultColWidth="9.00390625" defaultRowHeight="12.75"/>
  <cols>
    <col min="1" max="1" width="8.25390625" style="1" customWidth="1"/>
    <col min="2" max="2" width="70.375" style="1" customWidth="1"/>
    <col min="3" max="3" width="20.625" style="1" customWidth="1"/>
    <col min="4" max="16384" width="9.125" style="1" customWidth="1"/>
  </cols>
  <sheetData>
    <row r="1" spans="1:3" ht="76.5" customHeight="1">
      <c r="A1" s="134" t="s">
        <v>82</v>
      </c>
      <c r="B1" s="134"/>
      <c r="C1" s="134"/>
    </row>
    <row r="2" spans="1:8" ht="15.75">
      <c r="A2" s="133" t="s">
        <v>81</v>
      </c>
      <c r="B2" s="133"/>
      <c r="C2" s="133"/>
      <c r="D2" s="44"/>
      <c r="E2" s="44"/>
      <c r="F2" s="44"/>
      <c r="G2" s="44"/>
      <c r="H2" s="44"/>
    </row>
    <row r="3" spans="1:8" ht="15.75">
      <c r="A3" s="133" t="s">
        <v>271</v>
      </c>
      <c r="B3" s="133"/>
      <c r="C3" s="133"/>
      <c r="D3" s="44"/>
      <c r="E3" s="44"/>
      <c r="F3" s="44"/>
      <c r="G3" s="44"/>
      <c r="H3" s="44"/>
    </row>
    <row r="4" spans="1:3" ht="46.5" customHeight="1">
      <c r="A4" s="2" t="s">
        <v>0</v>
      </c>
      <c r="B4" s="3" t="s">
        <v>73</v>
      </c>
      <c r="C4" s="52" t="s">
        <v>83</v>
      </c>
    </row>
    <row r="5" spans="1:3" ht="33" customHeight="1">
      <c r="A5" s="135" t="s">
        <v>75</v>
      </c>
      <c r="B5" s="136"/>
      <c r="C5" s="53">
        <v>26.95</v>
      </c>
    </row>
    <row r="6" spans="1:3" ht="33" customHeight="1">
      <c r="A6" s="135" t="s">
        <v>123</v>
      </c>
      <c r="B6" s="136"/>
      <c r="C6" s="53">
        <v>3.06</v>
      </c>
    </row>
    <row r="7" spans="1:5" ht="78" customHeight="1">
      <c r="A7" s="7">
        <v>1</v>
      </c>
      <c r="B7" s="32" t="s">
        <v>156</v>
      </c>
      <c r="C7" s="43">
        <v>5.722662211278127</v>
      </c>
      <c r="D7" s="12"/>
      <c r="E7" s="12"/>
    </row>
    <row r="8" spans="1:4" ht="46.5" customHeight="1">
      <c r="A8" s="13">
        <v>2</v>
      </c>
      <c r="B8" s="54" t="s">
        <v>90</v>
      </c>
      <c r="C8" s="43">
        <f>SUM(C9:C13)</f>
        <v>8.858350227788751</v>
      </c>
      <c r="D8" s="12"/>
    </row>
    <row r="9" spans="1:7" ht="22.5" customHeight="1">
      <c r="A9" s="13" t="s">
        <v>40</v>
      </c>
      <c r="B9" s="101" t="s">
        <v>77</v>
      </c>
      <c r="C9" s="43">
        <v>2.196183228960911</v>
      </c>
      <c r="D9" s="12"/>
      <c r="G9" s="12"/>
    </row>
    <row r="10" spans="1:4" ht="26.25" customHeight="1">
      <c r="A10" s="13" t="s">
        <v>41</v>
      </c>
      <c r="B10" s="102" t="s">
        <v>157</v>
      </c>
      <c r="C10" s="43">
        <v>0.03742349220971328</v>
      </c>
      <c r="D10" s="12"/>
    </row>
    <row r="11" spans="1:5" ht="52.5" customHeight="1">
      <c r="A11" s="13" t="s">
        <v>42</v>
      </c>
      <c r="B11" s="8" t="s">
        <v>71</v>
      </c>
      <c r="C11" s="43">
        <v>3.482603739101423</v>
      </c>
      <c r="D11" s="12"/>
      <c r="E11" s="12"/>
    </row>
    <row r="12" spans="1:7" ht="25.5" customHeight="1">
      <c r="A12" s="13" t="s">
        <v>43</v>
      </c>
      <c r="B12" s="102" t="s">
        <v>130</v>
      </c>
      <c r="C12" s="43">
        <v>3.06</v>
      </c>
      <c r="D12" s="12"/>
      <c r="G12" s="12"/>
    </row>
    <row r="13" spans="1:4" ht="23.25" customHeight="1">
      <c r="A13" s="13">
        <v>2.5</v>
      </c>
      <c r="B13" s="45" t="s">
        <v>131</v>
      </c>
      <c r="C13" s="43">
        <v>0.08213976751670402</v>
      </c>
      <c r="D13" s="12"/>
    </row>
    <row r="14" spans="1:4" ht="110.25" customHeight="1">
      <c r="A14" s="13">
        <v>3</v>
      </c>
      <c r="B14" s="55" t="s">
        <v>84</v>
      </c>
      <c r="C14" s="43">
        <f>SUM(C15:C20)</f>
        <v>10.50713119655428</v>
      </c>
      <c r="D14" s="12"/>
    </row>
    <row r="15" spans="1:4" ht="31.5" customHeight="1">
      <c r="A15" s="13" t="s">
        <v>78</v>
      </c>
      <c r="B15" s="100" t="s">
        <v>87</v>
      </c>
      <c r="C15" s="43">
        <v>3.6069779710709766</v>
      </c>
      <c r="D15" s="12"/>
    </row>
    <row r="16" spans="1:4" ht="32.25" customHeight="1">
      <c r="A16" s="13" t="s">
        <v>79</v>
      </c>
      <c r="B16" s="45" t="s">
        <v>158</v>
      </c>
      <c r="C16" s="43">
        <v>2.4672942475589843</v>
      </c>
      <c r="D16" s="12"/>
    </row>
    <row r="17" spans="1:4" ht="32.25" customHeight="1">
      <c r="A17" s="56" t="s">
        <v>80</v>
      </c>
      <c r="B17" s="99" t="s">
        <v>30</v>
      </c>
      <c r="C17" s="43">
        <v>0.23641017918988103</v>
      </c>
      <c r="D17" s="12"/>
    </row>
    <row r="18" spans="1:4" ht="27.75" customHeight="1">
      <c r="A18" s="56" t="s">
        <v>62</v>
      </c>
      <c r="B18" s="100" t="s">
        <v>85</v>
      </c>
      <c r="C18" s="43">
        <v>1.0000529689072515</v>
      </c>
      <c r="D18" s="12"/>
    </row>
    <row r="19" spans="1:4" ht="25.5" customHeight="1">
      <c r="A19" s="57" t="s">
        <v>86</v>
      </c>
      <c r="B19" s="98" t="s">
        <v>55</v>
      </c>
      <c r="C19" s="43">
        <v>0.0044288156461199145</v>
      </c>
      <c r="D19" s="12"/>
    </row>
    <row r="20" spans="1:3" ht="24.75" customHeight="1">
      <c r="A20" s="57" t="s">
        <v>88</v>
      </c>
      <c r="B20" s="113" t="s">
        <v>6</v>
      </c>
      <c r="C20" s="43">
        <v>3.191967014181067</v>
      </c>
    </row>
    <row r="21" spans="1:3" ht="36" customHeight="1">
      <c r="A21" s="13">
        <v>4</v>
      </c>
      <c r="B21" s="42" t="s">
        <v>31</v>
      </c>
      <c r="C21" s="43">
        <f>C5+C6-C7-C8-C14-C22</f>
        <v>4.60408964486164</v>
      </c>
    </row>
    <row r="22" spans="1:3" ht="30.75" customHeight="1">
      <c r="A22" s="13">
        <v>5</v>
      </c>
      <c r="B22" s="98" t="s">
        <v>274</v>
      </c>
      <c r="C22" s="43">
        <v>0.31776671951720004</v>
      </c>
    </row>
  </sheetData>
  <sheetProtection password="ED55" sheet="1" objects="1" scenarios="1" selectLockedCells="1" selectUnlockedCells="1"/>
  <mergeCells count="5">
    <mergeCell ref="A1:C1"/>
    <mergeCell ref="A2:C2"/>
    <mergeCell ref="A3:C3"/>
    <mergeCell ref="A5:B5"/>
    <mergeCell ref="A6:B6"/>
  </mergeCells>
  <printOptions/>
  <pageMargins left="0.4724409448818898" right="0" top="0.3937007874015748" bottom="0.3937007874015748" header="0.31496062992125984" footer="0.1181102362204724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0"/>
  <sheetViews>
    <sheetView view="pageBreakPreview" zoomScaleNormal="75" zoomScaleSheetLayoutView="100" zoomScalePageLayoutView="0" workbookViewId="0" topLeftCell="A3">
      <selection activeCell="B94" sqref="B94"/>
    </sheetView>
  </sheetViews>
  <sheetFormatPr defaultColWidth="10.00390625" defaultRowHeight="12.75" outlineLevelRow="2"/>
  <cols>
    <col min="1" max="1" width="6.25390625" style="1" customWidth="1"/>
    <col min="2" max="2" width="86.75390625" style="1" customWidth="1"/>
    <col min="3" max="3" width="16.75390625" style="1" customWidth="1"/>
    <col min="4" max="4" width="14.25390625" style="1" customWidth="1"/>
    <col min="5" max="16384" width="10.00390625" style="1" customWidth="1"/>
  </cols>
  <sheetData>
    <row r="1" ht="16.5" customHeight="1" hidden="1" outlineLevel="2">
      <c r="C1" s="1" t="s">
        <v>91</v>
      </c>
    </row>
    <row r="2" spans="2:4" ht="12.75" hidden="1" outlineLevel="2">
      <c r="B2" s="125" t="s">
        <v>223</v>
      </c>
      <c r="C2" s="125"/>
      <c r="D2" s="125"/>
    </row>
    <row r="3" spans="1:4" ht="15.75" collapsed="1">
      <c r="A3" s="133" t="s">
        <v>51</v>
      </c>
      <c r="B3" s="133"/>
      <c r="C3" s="133"/>
      <c r="D3" s="133"/>
    </row>
    <row r="4" spans="1:4" ht="15.75">
      <c r="A4" s="133" t="s">
        <v>224</v>
      </c>
      <c r="B4" s="133"/>
      <c r="C4" s="133"/>
      <c r="D4" s="133"/>
    </row>
    <row r="5" spans="1:4" ht="16.5" customHeight="1">
      <c r="A5" s="137" t="s">
        <v>54</v>
      </c>
      <c r="B5" s="137"/>
      <c r="C5" s="137"/>
      <c r="D5" s="137"/>
    </row>
    <row r="6" spans="1:4" ht="13.5" customHeight="1">
      <c r="A6" s="63"/>
      <c r="B6" s="21" t="s">
        <v>209</v>
      </c>
      <c r="C6" s="7" t="s">
        <v>10</v>
      </c>
      <c r="D6" s="74">
        <v>502110.97</v>
      </c>
    </row>
    <row r="7" spans="1:4" ht="18" customHeight="1">
      <c r="A7" s="62"/>
      <c r="B7" s="7" t="s">
        <v>250</v>
      </c>
      <c r="C7" s="7" t="s">
        <v>107</v>
      </c>
      <c r="D7" s="75">
        <v>24.21</v>
      </c>
    </row>
    <row r="8" spans="1:4" ht="18" customHeight="1">
      <c r="A8" s="62"/>
      <c r="B8" s="7" t="s">
        <v>266</v>
      </c>
      <c r="C8" s="7" t="s">
        <v>25</v>
      </c>
      <c r="D8" s="75">
        <v>25.95</v>
      </c>
    </row>
    <row r="9" spans="1:4" ht="18" customHeight="1">
      <c r="A9" s="62"/>
      <c r="B9" s="7" t="s">
        <v>262</v>
      </c>
      <c r="C9" s="7" t="s">
        <v>25</v>
      </c>
      <c r="D9" s="77">
        <v>1.27</v>
      </c>
    </row>
    <row r="10" spans="1:4" ht="18" customHeight="1">
      <c r="A10" s="62"/>
      <c r="B10" s="7" t="s">
        <v>263</v>
      </c>
      <c r="C10" s="7" t="s">
        <v>25</v>
      </c>
      <c r="D10" s="77">
        <v>0.32</v>
      </c>
    </row>
    <row r="11" spans="1:4" ht="18" customHeight="1">
      <c r="A11" s="62"/>
      <c r="B11" s="7" t="s">
        <v>264</v>
      </c>
      <c r="C11" s="7" t="s">
        <v>25</v>
      </c>
      <c r="D11" s="77">
        <v>0.01</v>
      </c>
    </row>
    <row r="12" spans="1:4" ht="18" customHeight="1">
      <c r="A12" s="62"/>
      <c r="B12" s="7" t="s">
        <v>265</v>
      </c>
      <c r="C12" s="7" t="s">
        <v>25</v>
      </c>
      <c r="D12" s="77">
        <v>0.12</v>
      </c>
    </row>
    <row r="13" spans="1:4" ht="18" customHeight="1">
      <c r="A13" s="62"/>
      <c r="B13" s="7" t="s">
        <v>231</v>
      </c>
      <c r="C13" s="7" t="s">
        <v>9</v>
      </c>
      <c r="D13" s="35">
        <v>13667</v>
      </c>
    </row>
    <row r="14" spans="1:4" ht="18" customHeight="1" outlineLevel="1">
      <c r="A14" s="62"/>
      <c r="B14" s="7" t="s">
        <v>251</v>
      </c>
      <c r="C14" s="7" t="s">
        <v>10</v>
      </c>
      <c r="D14" s="73">
        <v>2126265.186</v>
      </c>
    </row>
    <row r="15" spans="1:4" ht="18" customHeight="1" outlineLevel="1">
      <c r="A15" s="62"/>
      <c r="B15" s="7" t="s">
        <v>252</v>
      </c>
      <c r="C15" s="7" t="s">
        <v>10</v>
      </c>
      <c r="D15" s="73">
        <v>2268945.534</v>
      </c>
    </row>
    <row r="16" spans="1:4" ht="18" customHeight="1">
      <c r="A16" s="62"/>
      <c r="B16" s="7" t="s">
        <v>68</v>
      </c>
      <c r="C16" s="7" t="s">
        <v>10</v>
      </c>
      <c r="D16" s="73">
        <v>4395210.720000001</v>
      </c>
    </row>
    <row r="17" spans="2:4" ht="18" customHeight="1">
      <c r="B17" s="7" t="s">
        <v>67</v>
      </c>
      <c r="C17" s="7" t="s">
        <v>10</v>
      </c>
      <c r="D17" s="74">
        <v>43200</v>
      </c>
    </row>
    <row r="18" spans="1:4" ht="18" customHeight="1">
      <c r="A18" s="62"/>
      <c r="B18" s="25" t="s">
        <v>229</v>
      </c>
      <c r="C18" s="7" t="s">
        <v>10</v>
      </c>
      <c r="D18" s="73">
        <v>4438410.720000001</v>
      </c>
    </row>
    <row r="19" spans="1:4" ht="18" customHeight="1">
      <c r="A19" s="62"/>
      <c r="B19" s="7" t="s">
        <v>222</v>
      </c>
      <c r="C19" s="7" t="s">
        <v>10</v>
      </c>
      <c r="D19" s="74">
        <v>4940521.69</v>
      </c>
    </row>
    <row r="20" spans="1:4" ht="12.75">
      <c r="A20" s="131" t="s">
        <v>16</v>
      </c>
      <c r="B20" s="131"/>
      <c r="C20" s="131"/>
      <c r="D20" s="132"/>
    </row>
    <row r="21" spans="1:4" ht="12.75" hidden="1" outlineLevel="2">
      <c r="A21" s="30"/>
      <c r="B21" s="30"/>
      <c r="C21" s="30"/>
      <c r="D21" s="114"/>
    </row>
    <row r="22" spans="1:4" ht="12.75" hidden="1" outlineLevel="2">
      <c r="A22" s="30"/>
      <c r="B22" s="30"/>
      <c r="C22" s="30"/>
      <c r="D22" s="114"/>
    </row>
    <row r="23" spans="1:4" ht="12.75" hidden="1" outlineLevel="2">
      <c r="A23" s="30"/>
      <c r="B23" s="30"/>
      <c r="C23" s="30"/>
      <c r="D23" s="114"/>
    </row>
    <row r="24" spans="1:4" ht="12.75" hidden="1" outlineLevel="2">
      <c r="A24" s="131"/>
      <c r="B24" s="131"/>
      <c r="C24" s="131"/>
      <c r="D24" s="132"/>
    </row>
    <row r="25" spans="1:4" ht="12.75" hidden="1" outlineLevel="2">
      <c r="A25" s="131"/>
      <c r="B25" s="131"/>
      <c r="C25" s="131"/>
      <c r="D25" s="132"/>
    </row>
    <row r="26" spans="1:4" ht="38.25" customHeight="1" collapsed="1">
      <c r="A26" s="2" t="s">
        <v>0</v>
      </c>
      <c r="B26" s="2" t="s">
        <v>1</v>
      </c>
      <c r="C26" s="5" t="s">
        <v>38</v>
      </c>
      <c r="D26" s="2" t="s">
        <v>2</v>
      </c>
    </row>
    <row r="27" spans="1:4" ht="15" customHeight="1">
      <c r="A27" s="7">
        <v>1</v>
      </c>
      <c r="B27" s="67" t="s">
        <v>178</v>
      </c>
      <c r="C27" s="107">
        <v>938141.5414</v>
      </c>
      <c r="D27" s="91">
        <v>18.98871415338326</v>
      </c>
    </row>
    <row r="28" spans="1:4" ht="12.75">
      <c r="A28" s="7">
        <v>1.1</v>
      </c>
      <c r="B28" s="8" t="s">
        <v>138</v>
      </c>
      <c r="C28" s="47">
        <v>369736</v>
      </c>
      <c r="D28" s="91">
        <v>7.483744090191413</v>
      </c>
    </row>
    <row r="29" spans="1:4" ht="12.75" outlineLevel="1">
      <c r="A29" s="6"/>
      <c r="B29" s="15" t="s">
        <v>11</v>
      </c>
      <c r="C29" s="64">
        <v>198774</v>
      </c>
      <c r="D29" s="92">
        <v>4.023340296275473</v>
      </c>
    </row>
    <row r="30" spans="1:4" ht="12.75" outlineLevel="1">
      <c r="A30" s="6"/>
      <c r="B30" s="15" t="s">
        <v>12</v>
      </c>
      <c r="C30" s="64">
        <v>131493.5</v>
      </c>
      <c r="D30" s="92">
        <v>2.6615306692439598</v>
      </c>
    </row>
    <row r="31" spans="1:4" ht="12.75" outlineLevel="1">
      <c r="A31" s="6"/>
      <c r="B31" s="15" t="s">
        <v>26</v>
      </c>
      <c r="C31" s="64">
        <v>39468.5</v>
      </c>
      <c r="D31" s="92">
        <v>0.7988731246719817</v>
      </c>
    </row>
    <row r="32" spans="1:4" ht="12.75">
      <c r="A32" s="7">
        <v>1.2</v>
      </c>
      <c r="B32" s="8" t="s">
        <v>142</v>
      </c>
      <c r="C32" s="47">
        <v>111660.272</v>
      </c>
      <c r="D32" s="91">
        <v>2.2600907152378067</v>
      </c>
    </row>
    <row r="33" spans="1:4" ht="25.5">
      <c r="A33" s="7">
        <v>1.3</v>
      </c>
      <c r="B33" s="8" t="s">
        <v>133</v>
      </c>
      <c r="C33" s="108">
        <v>145440.4</v>
      </c>
      <c r="D33" s="91">
        <v>2.9438267682213124</v>
      </c>
    </row>
    <row r="34" spans="1:4" ht="12.75" outlineLevel="1">
      <c r="A34" s="7" t="s">
        <v>45</v>
      </c>
      <c r="B34" s="8" t="s">
        <v>34</v>
      </c>
      <c r="C34" s="47">
        <v>63435.899999999994</v>
      </c>
      <c r="D34" s="91">
        <v>1.2839919340582833</v>
      </c>
    </row>
    <row r="35" spans="1:4" ht="12.75" outlineLevel="2">
      <c r="A35" s="7"/>
      <c r="B35" s="15" t="s">
        <v>21</v>
      </c>
      <c r="C35" s="64">
        <v>27443.899999999998</v>
      </c>
      <c r="D35" s="92">
        <v>0.5554858721812431</v>
      </c>
    </row>
    <row r="36" spans="1:4" ht="12.75" outlineLevel="2">
      <c r="A36" s="7"/>
      <c r="B36" s="15" t="s">
        <v>22</v>
      </c>
      <c r="C36" s="64">
        <v>11452</v>
      </c>
      <c r="D36" s="92">
        <v>0.2317973833245128</v>
      </c>
    </row>
    <row r="37" spans="1:4" ht="12.75" outlineLevel="2">
      <c r="A37" s="7"/>
      <c r="B37" s="15" t="s">
        <v>169</v>
      </c>
      <c r="C37" s="64">
        <v>8179.999999999999</v>
      </c>
      <c r="D37" s="92">
        <v>0.16556955951750912</v>
      </c>
    </row>
    <row r="38" spans="1:4" ht="12.75" outlineLevel="2">
      <c r="A38" s="7"/>
      <c r="B38" s="15" t="s">
        <v>24</v>
      </c>
      <c r="C38" s="64">
        <v>16359.999999999998</v>
      </c>
      <c r="D38" s="92">
        <v>0.33113911903501825</v>
      </c>
    </row>
    <row r="39" spans="1:4" ht="12.75" outlineLevel="1">
      <c r="A39" s="7" t="s">
        <v>46</v>
      </c>
      <c r="B39" s="8" t="s">
        <v>27</v>
      </c>
      <c r="C39" s="47">
        <v>23394.8</v>
      </c>
      <c r="D39" s="91">
        <v>0.47352894022007613</v>
      </c>
    </row>
    <row r="40" spans="1:4" ht="12.75" outlineLevel="1">
      <c r="A40" s="7" t="s">
        <v>47</v>
      </c>
      <c r="B40" s="8" t="s">
        <v>28</v>
      </c>
      <c r="C40" s="47">
        <v>1349.6999999999998</v>
      </c>
      <c r="D40" s="91">
        <v>0.027318977320389005</v>
      </c>
    </row>
    <row r="41" spans="1:4" ht="12.75" outlineLevel="1">
      <c r="A41" s="7" t="s">
        <v>48</v>
      </c>
      <c r="B41" s="8" t="s">
        <v>17</v>
      </c>
      <c r="C41" s="47">
        <v>36810</v>
      </c>
      <c r="D41" s="91">
        <v>0.7450630178287911</v>
      </c>
    </row>
    <row r="42" spans="1:4" ht="12.75" outlineLevel="1">
      <c r="A42" s="7" t="s">
        <v>49</v>
      </c>
      <c r="B42" s="8" t="s">
        <v>50</v>
      </c>
      <c r="C42" s="47">
        <v>20450</v>
      </c>
      <c r="D42" s="91">
        <v>0.4139238987937729</v>
      </c>
    </row>
    <row r="43" spans="1:4" ht="12.75">
      <c r="A43" s="7">
        <v>1.4</v>
      </c>
      <c r="B43" s="8" t="s">
        <v>148</v>
      </c>
      <c r="C43" s="47">
        <v>32638.199999999997</v>
      </c>
      <c r="D43" s="91">
        <v>0.6606225424748614</v>
      </c>
    </row>
    <row r="44" spans="1:4" ht="15" customHeight="1">
      <c r="A44" s="7">
        <v>1.5</v>
      </c>
      <c r="B44" s="8" t="s">
        <v>192</v>
      </c>
      <c r="C44" s="47">
        <v>278666.66939999996</v>
      </c>
      <c r="D44" s="91">
        <v>5.6404300372578655</v>
      </c>
    </row>
    <row r="45" spans="1:4" ht="15" customHeight="1">
      <c r="A45" s="7"/>
      <c r="B45" s="15" t="s">
        <v>204</v>
      </c>
      <c r="C45" s="106">
        <v>214029.69999999998</v>
      </c>
      <c r="D45" s="92">
        <v>4.332127524775626</v>
      </c>
    </row>
    <row r="46" spans="1:4" ht="15" customHeight="1">
      <c r="A46" s="7"/>
      <c r="B46" s="15" t="s">
        <v>143</v>
      </c>
      <c r="C46" s="106">
        <v>64636.969399999994</v>
      </c>
      <c r="D46" s="92">
        <v>1.3083025124822392</v>
      </c>
    </row>
    <row r="47" spans="1:4" ht="15" customHeight="1">
      <c r="A47" s="13">
        <v>2</v>
      </c>
      <c r="B47" s="93" t="s">
        <v>125</v>
      </c>
      <c r="C47" s="58">
        <v>2782940.2218</v>
      </c>
      <c r="D47" s="91">
        <v>56.32887367811555</v>
      </c>
    </row>
    <row r="48" spans="1:4" ht="38.25">
      <c r="A48" s="13">
        <v>2.1</v>
      </c>
      <c r="B48" s="8" t="s">
        <v>175</v>
      </c>
      <c r="C48" s="59">
        <v>364341.9468</v>
      </c>
      <c r="D48" s="91">
        <v>7.374564259832243</v>
      </c>
    </row>
    <row r="49" spans="1:4" ht="12.75" outlineLevel="1">
      <c r="A49" s="18" t="s">
        <v>3</v>
      </c>
      <c r="B49" s="6" t="s">
        <v>29</v>
      </c>
      <c r="C49" s="64">
        <v>260778.4</v>
      </c>
      <c r="D49" s="92">
        <v>5.278357557418191</v>
      </c>
    </row>
    <row r="50" spans="1:4" ht="12.75" outlineLevel="1">
      <c r="A50" s="18" t="s">
        <v>4</v>
      </c>
      <c r="B50" s="8" t="s">
        <v>142</v>
      </c>
      <c r="C50" s="47">
        <v>78755.0768</v>
      </c>
      <c r="D50" s="92">
        <v>1.5940639823402938</v>
      </c>
    </row>
    <row r="51" spans="1:4" ht="12.75" outlineLevel="1">
      <c r="A51" s="18" t="s">
        <v>5</v>
      </c>
      <c r="B51" s="6" t="s">
        <v>113</v>
      </c>
      <c r="C51" s="106">
        <v>17108.469999999998</v>
      </c>
      <c r="D51" s="92">
        <v>0.3462887337308703</v>
      </c>
    </row>
    <row r="52" spans="1:4" ht="12.75">
      <c r="A52" s="18" t="s">
        <v>114</v>
      </c>
      <c r="B52" s="15" t="s">
        <v>89</v>
      </c>
      <c r="C52" s="64">
        <v>7700</v>
      </c>
      <c r="D52" s="92">
        <v>0.15585398634288758</v>
      </c>
    </row>
    <row r="53" spans="1:4" ht="25.5">
      <c r="A53" s="20">
        <v>2.2</v>
      </c>
      <c r="B53" s="8" t="s">
        <v>129</v>
      </c>
      <c r="C53" s="59">
        <v>375480.3232</v>
      </c>
      <c r="D53" s="91">
        <v>7.600013657666989</v>
      </c>
    </row>
    <row r="54" spans="1:4" ht="12.75" outlineLevel="1">
      <c r="A54" s="14" t="s">
        <v>98</v>
      </c>
      <c r="B54" s="8" t="s">
        <v>99</v>
      </c>
      <c r="C54" s="47">
        <v>281146.6</v>
      </c>
      <c r="D54" s="91">
        <v>5.690625760616789</v>
      </c>
    </row>
    <row r="55" spans="1:4" ht="12.75" outlineLevel="2">
      <c r="A55" s="18"/>
      <c r="B55" s="6" t="s">
        <v>13</v>
      </c>
      <c r="C55" s="64">
        <v>196360.9</v>
      </c>
      <c r="D55" s="92">
        <v>3.9744972762178072</v>
      </c>
    </row>
    <row r="56" spans="1:4" ht="12.75" outlineLevel="2">
      <c r="A56" s="18"/>
      <c r="B56" s="6" t="s">
        <v>18</v>
      </c>
      <c r="C56" s="64">
        <v>84785.7</v>
      </c>
      <c r="D56" s="92">
        <v>1.7161284843989824</v>
      </c>
    </row>
    <row r="57" spans="1:4" ht="12.75" outlineLevel="1">
      <c r="A57" s="18" t="s">
        <v>100</v>
      </c>
      <c r="B57" s="8" t="s">
        <v>142</v>
      </c>
      <c r="C57" s="47">
        <v>84906.2732</v>
      </c>
      <c r="D57" s="91">
        <v>1.7185689797062704</v>
      </c>
    </row>
    <row r="58" spans="1:4" ht="12.75" outlineLevel="1">
      <c r="A58" s="18" t="s">
        <v>101</v>
      </c>
      <c r="B58" s="10" t="s">
        <v>56</v>
      </c>
      <c r="C58" s="47">
        <v>9427.449999999999</v>
      </c>
      <c r="D58" s="91">
        <v>0.19081891734392928</v>
      </c>
    </row>
    <row r="59" spans="1:4" ht="12.75" outlineLevel="1">
      <c r="A59" s="18" t="s">
        <v>102</v>
      </c>
      <c r="B59" s="23" t="s">
        <v>139</v>
      </c>
      <c r="C59" s="47">
        <v>0</v>
      </c>
      <c r="D59" s="91">
        <v>0</v>
      </c>
    </row>
    <row r="60" spans="1:4" ht="14.25" customHeight="1">
      <c r="A60" s="20">
        <v>2.3</v>
      </c>
      <c r="B60" s="28" t="s">
        <v>109</v>
      </c>
      <c r="C60" s="47">
        <v>32454</v>
      </c>
      <c r="D60" s="91">
        <v>0.6568941912691005</v>
      </c>
    </row>
    <row r="61" spans="1:4" ht="14.25" customHeight="1" outlineLevel="1">
      <c r="A61" s="18" t="s">
        <v>94</v>
      </c>
      <c r="B61" s="31" t="s">
        <v>35</v>
      </c>
      <c r="C61" s="64">
        <v>30000</v>
      </c>
      <c r="D61" s="92">
        <v>0.6072233234138478</v>
      </c>
    </row>
    <row r="62" spans="1:4" ht="13.5" customHeight="1" outlineLevel="1">
      <c r="A62" s="18" t="s">
        <v>95</v>
      </c>
      <c r="B62" s="31" t="s">
        <v>195</v>
      </c>
      <c r="C62" s="64">
        <v>2454</v>
      </c>
      <c r="D62" s="92">
        <v>0.049670867855252744</v>
      </c>
    </row>
    <row r="63" spans="1:4" ht="12.75">
      <c r="A63" s="20">
        <v>2.4</v>
      </c>
      <c r="B63" s="8" t="s">
        <v>37</v>
      </c>
      <c r="C63" s="47">
        <v>0</v>
      </c>
      <c r="D63" s="91">
        <v>0</v>
      </c>
    </row>
    <row r="64" spans="1:4" ht="12.75">
      <c r="A64" s="20">
        <v>2.5</v>
      </c>
      <c r="B64" s="8" t="s">
        <v>55</v>
      </c>
      <c r="C64" s="47">
        <v>600</v>
      </c>
      <c r="D64" s="91">
        <v>0.012144466468276955</v>
      </c>
    </row>
    <row r="65" spans="1:4" ht="12.75">
      <c r="A65" s="20">
        <v>2.6</v>
      </c>
      <c r="B65" s="10" t="s">
        <v>63</v>
      </c>
      <c r="C65" s="47">
        <v>546246.3200000001</v>
      </c>
      <c r="D65" s="91">
        <v>11.056450194432808</v>
      </c>
    </row>
    <row r="66" spans="1:4" ht="12.75" outlineLevel="1">
      <c r="A66" s="14" t="s">
        <v>110</v>
      </c>
      <c r="B66" s="6" t="s">
        <v>23</v>
      </c>
      <c r="C66" s="64">
        <v>530951.3200000001</v>
      </c>
      <c r="D66" s="92">
        <v>10.74686750337898</v>
      </c>
    </row>
    <row r="67" spans="1:4" ht="12.75" customHeight="1" outlineLevel="1">
      <c r="A67" s="14" t="s">
        <v>111</v>
      </c>
      <c r="B67" s="6" t="s">
        <v>144</v>
      </c>
      <c r="C67" s="64">
        <v>15295</v>
      </c>
      <c r="D67" s="92">
        <v>0.3095826910538267</v>
      </c>
    </row>
    <row r="68" spans="1:4" ht="12.75">
      <c r="A68" s="20">
        <v>2.7</v>
      </c>
      <c r="B68" s="38" t="s">
        <v>217</v>
      </c>
      <c r="C68" s="47">
        <v>591307.9872</v>
      </c>
      <c r="D68" s="91">
        <v>11.968533371624565</v>
      </c>
    </row>
    <row r="69" spans="1:4" ht="12.75" outlineLevel="1">
      <c r="A69" s="20"/>
      <c r="B69" s="6" t="s">
        <v>185</v>
      </c>
      <c r="C69" s="64">
        <v>88466.70000000001</v>
      </c>
      <c r="D69" s="92">
        <v>1.7906347861818617</v>
      </c>
    </row>
    <row r="70" spans="1:4" ht="12.75" outlineLevel="1">
      <c r="A70" s="20"/>
      <c r="B70" s="15" t="s">
        <v>188</v>
      </c>
      <c r="C70" s="64">
        <v>365686.89999999997</v>
      </c>
      <c r="D70" s="92">
        <v>7.4017871582302455</v>
      </c>
    </row>
    <row r="71" spans="1:4" ht="12.75" outlineLevel="1">
      <c r="A71" s="20"/>
      <c r="B71" s="8" t="s">
        <v>142</v>
      </c>
      <c r="C71" s="47">
        <v>137154.3872</v>
      </c>
      <c r="D71" s="91">
        <v>2.7761114272124567</v>
      </c>
    </row>
    <row r="72" spans="1:4" ht="14.25" customHeight="1">
      <c r="A72" s="13">
        <v>2.8</v>
      </c>
      <c r="B72" s="8" t="s">
        <v>173</v>
      </c>
      <c r="C72" s="47">
        <v>6135</v>
      </c>
      <c r="D72" s="91">
        <v>0.12417716963813186</v>
      </c>
    </row>
    <row r="73" spans="1:4" ht="12.75">
      <c r="A73" s="20">
        <v>2.9</v>
      </c>
      <c r="B73" s="8" t="s">
        <v>174</v>
      </c>
      <c r="C73" s="47">
        <v>13369</v>
      </c>
      <c r="D73" s="91">
        <v>0.2705989536906577</v>
      </c>
    </row>
    <row r="74" spans="1:4" ht="27.75" customHeight="1">
      <c r="A74" s="51">
        <v>2.1</v>
      </c>
      <c r="B74" s="8" t="s">
        <v>161</v>
      </c>
      <c r="C74" s="59">
        <v>570918.7646</v>
      </c>
      <c r="D74" s="91">
        <v>11.555839654658007</v>
      </c>
    </row>
    <row r="75" spans="1:4" ht="12.75" outlineLevel="1">
      <c r="A75" s="18" t="s">
        <v>198</v>
      </c>
      <c r="B75" s="6" t="s">
        <v>162</v>
      </c>
      <c r="C75" s="64">
        <v>343437.3</v>
      </c>
      <c r="D75" s="92">
        <v>6.951437956342621</v>
      </c>
    </row>
    <row r="76" spans="1:4" ht="12.75" outlineLevel="1">
      <c r="A76" s="18" t="s">
        <v>202</v>
      </c>
      <c r="B76" s="8" t="s">
        <v>146</v>
      </c>
      <c r="C76" s="47">
        <v>103718.0646</v>
      </c>
      <c r="D76" s="91">
        <v>2.099334262815472</v>
      </c>
    </row>
    <row r="77" spans="1:4" ht="24" customHeight="1" outlineLevel="1">
      <c r="A77" s="18" t="s">
        <v>199</v>
      </c>
      <c r="B77" s="15" t="s">
        <v>221</v>
      </c>
      <c r="C77" s="64">
        <v>91043.4</v>
      </c>
      <c r="D77" s="92">
        <v>1.8427891974298767</v>
      </c>
    </row>
    <row r="78" spans="1:4" ht="14.25" customHeight="1" outlineLevel="1">
      <c r="A78" s="18" t="s">
        <v>200</v>
      </c>
      <c r="B78" s="15" t="s">
        <v>244</v>
      </c>
      <c r="C78" s="64">
        <v>32719.999999999996</v>
      </c>
      <c r="D78" s="92">
        <v>0.6622782380700365</v>
      </c>
    </row>
    <row r="79" spans="1:4" ht="14.25" customHeight="1" outlineLevel="1">
      <c r="A79" s="18" t="s">
        <v>201</v>
      </c>
      <c r="B79" s="15" t="s">
        <v>243</v>
      </c>
      <c r="C79" s="64">
        <v>0</v>
      </c>
      <c r="D79" s="92">
        <v>0</v>
      </c>
    </row>
    <row r="80" spans="1:4" ht="24.75" customHeight="1">
      <c r="A80" s="51">
        <v>2.11</v>
      </c>
      <c r="B80" s="8" t="s">
        <v>163</v>
      </c>
      <c r="C80" s="97">
        <v>282086.88</v>
      </c>
      <c r="D80" s="91">
        <v>5.709657758834775</v>
      </c>
    </row>
    <row r="81" spans="1:4" ht="24.75" customHeight="1">
      <c r="A81" s="13">
        <v>3</v>
      </c>
      <c r="B81" s="8" t="s">
        <v>65</v>
      </c>
      <c r="C81" s="59">
        <v>1162178.4868</v>
      </c>
      <c r="D81" s="91">
        <v>23.523396105159087</v>
      </c>
    </row>
    <row r="82" spans="1:4" ht="15" customHeight="1">
      <c r="A82" s="13">
        <v>3.1</v>
      </c>
      <c r="B82" s="8" t="s">
        <v>7</v>
      </c>
      <c r="C82" s="47">
        <v>1018777.6</v>
      </c>
      <c r="D82" s="91">
        <v>20.620850669719452</v>
      </c>
    </row>
    <row r="83" spans="1:4" ht="12.75">
      <c r="A83" s="14" t="s">
        <v>57</v>
      </c>
      <c r="B83" s="15" t="s">
        <v>239</v>
      </c>
      <c r="C83" s="64">
        <v>218080</v>
      </c>
      <c r="D83" s="92">
        <v>4.41410874566973</v>
      </c>
    </row>
    <row r="84" spans="1:4" ht="12.75">
      <c r="A84" s="14" t="s">
        <v>58</v>
      </c>
      <c r="B84" s="15" t="s">
        <v>179</v>
      </c>
      <c r="C84" s="94">
        <v>580000</v>
      </c>
      <c r="D84" s="92">
        <v>11.73965091933439</v>
      </c>
    </row>
    <row r="85" spans="1:4" ht="14.25" customHeight="1">
      <c r="A85" s="14" t="s">
        <v>59</v>
      </c>
      <c r="B85" s="40" t="s">
        <v>53</v>
      </c>
      <c r="C85" s="64">
        <v>182992</v>
      </c>
      <c r="D85" s="92">
        <v>3.703900346604894</v>
      </c>
    </row>
    <row r="86" spans="1:4" ht="12.75">
      <c r="A86" s="14" t="s">
        <v>60</v>
      </c>
      <c r="B86" s="15" t="s">
        <v>137</v>
      </c>
      <c r="C86" s="64">
        <v>15705.599999999999</v>
      </c>
      <c r="D86" s="92">
        <v>0.31789355427361754</v>
      </c>
    </row>
    <row r="87" spans="1:4" ht="13.5" customHeight="1" outlineLevel="1">
      <c r="A87" s="14" t="s">
        <v>61</v>
      </c>
      <c r="B87" s="40" t="s">
        <v>236</v>
      </c>
      <c r="C87" s="64">
        <v>22000</v>
      </c>
      <c r="D87" s="92">
        <v>0.4452971038368217</v>
      </c>
    </row>
    <row r="88" spans="1:4" ht="12.75">
      <c r="A88" s="13">
        <v>3.2</v>
      </c>
      <c r="B88" s="8" t="s">
        <v>19</v>
      </c>
      <c r="C88" s="47">
        <v>110680.8868</v>
      </c>
      <c r="D88" s="91">
        <v>2.2402671973695956</v>
      </c>
    </row>
    <row r="89" spans="1:4" ht="12.75">
      <c r="A89" s="13">
        <v>3.3</v>
      </c>
      <c r="B89" s="8" t="s">
        <v>168</v>
      </c>
      <c r="C89" s="47">
        <v>8179.999999999999</v>
      </c>
      <c r="D89" s="91">
        <v>0.16556955951750912</v>
      </c>
    </row>
    <row r="90" spans="1:4" ht="14.25" customHeight="1" outlineLevel="1">
      <c r="A90" s="13">
        <v>3.4</v>
      </c>
      <c r="B90" s="8" t="s">
        <v>189</v>
      </c>
      <c r="C90" s="47">
        <v>24540</v>
      </c>
      <c r="D90" s="91">
        <v>0.4967086785525274</v>
      </c>
    </row>
    <row r="91" spans="1:4" ht="12.75">
      <c r="A91" s="7">
        <v>4</v>
      </c>
      <c r="B91" s="8" t="s">
        <v>220</v>
      </c>
      <c r="C91" s="47">
        <v>6480</v>
      </c>
      <c r="D91" s="91">
        <v>0.13116023785739112</v>
      </c>
    </row>
    <row r="92" spans="1:4" ht="25.5">
      <c r="A92" s="7">
        <v>5</v>
      </c>
      <c r="B92" s="8" t="s">
        <v>172</v>
      </c>
      <c r="C92" s="47">
        <v>50781.439999999995</v>
      </c>
      <c r="D92" s="91">
        <v>1.0278558254846968</v>
      </c>
    </row>
    <row r="93" spans="1:4" ht="12.75">
      <c r="A93" s="2">
        <v>5.1</v>
      </c>
      <c r="B93" s="31" t="s">
        <v>171</v>
      </c>
      <c r="C93" s="64">
        <v>42601.439999999995</v>
      </c>
      <c r="D93" s="92">
        <v>0.8622862659671876</v>
      </c>
    </row>
    <row r="94" spans="1:4" ht="12.75">
      <c r="A94" s="2">
        <v>5.2</v>
      </c>
      <c r="B94" s="31" t="s">
        <v>272</v>
      </c>
      <c r="C94" s="64">
        <v>8179.999999999999</v>
      </c>
      <c r="D94" s="92">
        <v>0.16556955951750912</v>
      </c>
    </row>
    <row r="95" spans="1:4" ht="12.75" hidden="1" outlineLevel="1">
      <c r="A95" s="7">
        <v>6</v>
      </c>
      <c r="B95" s="95" t="s">
        <v>149</v>
      </c>
      <c r="C95" s="48">
        <v>0</v>
      </c>
      <c r="D95" s="91">
        <v>0</v>
      </c>
    </row>
    <row r="96" spans="1:4" ht="12.75" collapsed="1">
      <c r="A96" s="7"/>
      <c r="B96" s="21" t="s">
        <v>15</v>
      </c>
      <c r="C96" s="48">
        <v>4940521.69</v>
      </c>
      <c r="D96" s="91">
        <v>100</v>
      </c>
    </row>
    <row r="97" spans="2:4" ht="12.75" hidden="1" outlineLevel="1">
      <c r="B97" s="8" t="s">
        <v>20</v>
      </c>
      <c r="C97" s="50">
        <v>0</v>
      </c>
      <c r="D97" s="92">
        <v>0</v>
      </c>
    </row>
    <row r="98" spans="1:4" ht="12.75" hidden="1" outlineLevel="1">
      <c r="A98" s="7"/>
      <c r="B98" s="10" t="s">
        <v>14</v>
      </c>
      <c r="C98" s="9">
        <v>4940521.69</v>
      </c>
      <c r="D98" s="91">
        <v>100</v>
      </c>
    </row>
    <row r="99" spans="1:4" ht="12.75" collapsed="1">
      <c r="A99" s="7"/>
      <c r="B99" s="122" t="s">
        <v>115</v>
      </c>
      <c r="C99" s="123"/>
      <c r="D99" s="124"/>
    </row>
    <row r="100" spans="1:4" ht="12.75">
      <c r="A100" s="7"/>
      <c r="B100" s="10" t="s">
        <v>33</v>
      </c>
      <c r="C100" s="47">
        <v>1923281.5999999999</v>
      </c>
      <c r="D100" s="91">
        <v>38.92871483375675</v>
      </c>
    </row>
    <row r="101" spans="1:4" ht="12.75">
      <c r="A101" s="7"/>
      <c r="B101" s="8" t="s">
        <v>142</v>
      </c>
      <c r="C101" s="47">
        <v>580831.0432</v>
      </c>
      <c r="D101" s="91">
        <v>11.756471879794537</v>
      </c>
    </row>
    <row r="102" spans="1:4" ht="12.75">
      <c r="A102" s="7"/>
      <c r="B102" s="8" t="s">
        <v>36</v>
      </c>
      <c r="C102" s="47">
        <v>2504112.6432</v>
      </c>
      <c r="D102" s="91">
        <v>50.68518671355129</v>
      </c>
    </row>
    <row r="103" spans="1:4" ht="13.5" customHeight="1">
      <c r="A103" s="139" t="s">
        <v>32</v>
      </c>
      <c r="B103" s="139"/>
      <c r="C103" s="139"/>
      <c r="D103" s="139"/>
    </row>
    <row r="104" ht="12.75">
      <c r="A104" s="37"/>
    </row>
    <row r="105" spans="2:3" ht="27" customHeight="1">
      <c r="B105" s="128" t="s">
        <v>216</v>
      </c>
      <c r="C105" s="128"/>
    </row>
    <row r="106" spans="2:3" ht="52.5" customHeight="1">
      <c r="B106" s="138"/>
      <c r="C106" s="138"/>
    </row>
    <row r="107" ht="12.75">
      <c r="C107" s="22"/>
    </row>
    <row r="108" ht="12.75">
      <c r="D108" s="22"/>
    </row>
    <row r="109" ht="12.75">
      <c r="C109" s="12"/>
    </row>
    <row r="114" ht="12.75">
      <c r="C114" s="29"/>
    </row>
    <row r="120" ht="12.75">
      <c r="D120" s="11"/>
    </row>
    <row r="122" ht="12.75">
      <c r="C122" s="11"/>
    </row>
    <row r="129" ht="12.75">
      <c r="D129" s="11"/>
    </row>
    <row r="130" ht="12.75">
      <c r="D130" s="16"/>
    </row>
  </sheetData>
  <sheetProtection password="ED55" sheet="1" objects="1" scenarios="1" selectLockedCells="1" selectUnlockedCells="1"/>
  <mergeCells count="11">
    <mergeCell ref="A25:D25"/>
    <mergeCell ref="B105:C105"/>
    <mergeCell ref="B2:D2"/>
    <mergeCell ref="A3:D3"/>
    <mergeCell ref="A4:D4"/>
    <mergeCell ref="A5:D5"/>
    <mergeCell ref="B106:C106"/>
    <mergeCell ref="A103:D103"/>
    <mergeCell ref="B99:D99"/>
    <mergeCell ref="A20:D20"/>
    <mergeCell ref="A24:D24"/>
  </mergeCells>
  <printOptions/>
  <pageMargins left="0.2755905511811024" right="0" top="0.3937007874015748" bottom="0" header="0.5905511811023623" footer="0"/>
  <pageSetup fitToWidth="2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SheetLayoutView="100" zoomScalePageLayoutView="0" workbookViewId="0" topLeftCell="A1">
      <selection activeCell="E7" sqref="E7"/>
    </sheetView>
  </sheetViews>
  <sheetFormatPr defaultColWidth="9.00390625" defaultRowHeight="12.75"/>
  <cols>
    <col min="1" max="1" width="8.25390625" style="1" customWidth="1"/>
    <col min="2" max="2" width="71.125" style="1" customWidth="1"/>
    <col min="3" max="3" width="17.00390625" style="1" customWidth="1"/>
    <col min="4" max="16384" width="9.125" style="1" customWidth="1"/>
  </cols>
  <sheetData>
    <row r="1" spans="1:3" ht="57" customHeight="1">
      <c r="A1" s="134" t="s">
        <v>72</v>
      </c>
      <c r="B1" s="134"/>
      <c r="C1" s="134"/>
    </row>
    <row r="2" spans="1:8" ht="15.75">
      <c r="A2" s="133" t="s">
        <v>44</v>
      </c>
      <c r="B2" s="133"/>
      <c r="C2" s="133"/>
      <c r="D2" s="44"/>
      <c r="E2" s="44"/>
      <c r="F2" s="44"/>
      <c r="G2" s="44"/>
      <c r="H2" s="44"/>
    </row>
    <row r="3" spans="1:8" ht="15.75">
      <c r="A3" s="133" t="s">
        <v>271</v>
      </c>
      <c r="B3" s="133"/>
      <c r="C3" s="133"/>
      <c r="D3" s="44"/>
      <c r="E3" s="44"/>
      <c r="F3" s="44"/>
      <c r="G3" s="44"/>
      <c r="H3" s="44"/>
    </row>
    <row r="4" spans="1:3" ht="46.5" customHeight="1">
      <c r="A4" s="2" t="s">
        <v>0</v>
      </c>
      <c r="B4" s="3" t="s">
        <v>73</v>
      </c>
      <c r="C4" s="52" t="s">
        <v>74</v>
      </c>
    </row>
    <row r="5" spans="1:3" ht="33" customHeight="1">
      <c r="A5" s="135" t="s">
        <v>75</v>
      </c>
      <c r="B5" s="136"/>
      <c r="C5" s="53">
        <v>25.95</v>
      </c>
    </row>
    <row r="6" spans="1:3" ht="26.25" customHeight="1">
      <c r="A6" s="135" t="s">
        <v>124</v>
      </c>
      <c r="B6" s="136"/>
      <c r="C6" s="53">
        <v>1.7200000000000002</v>
      </c>
    </row>
    <row r="7" spans="1:4" ht="65.25" customHeight="1">
      <c r="A7" s="7">
        <v>1</v>
      </c>
      <c r="B7" s="32" t="s">
        <v>153</v>
      </c>
      <c r="C7" s="43">
        <v>5.720235734494281</v>
      </c>
      <c r="D7" s="12"/>
    </row>
    <row r="8" spans="1:6" ht="45.75" customHeight="1">
      <c r="A8" s="13">
        <v>2</v>
      </c>
      <c r="B8" s="54" t="s">
        <v>76</v>
      </c>
      <c r="C8" s="43">
        <f>C9+C10+C11+C12+C13</f>
        <v>7.541594055023048</v>
      </c>
      <c r="D8" s="12"/>
      <c r="F8" s="12"/>
    </row>
    <row r="9" spans="1:4" ht="49.5" customHeight="1">
      <c r="A9" s="13" t="s">
        <v>40</v>
      </c>
      <c r="B9" s="103" t="s">
        <v>190</v>
      </c>
      <c r="C9" s="43">
        <v>2.2215430526084727</v>
      </c>
      <c r="D9" s="12"/>
    </row>
    <row r="10" spans="1:4" ht="24" customHeight="1">
      <c r="A10" s="13" t="s">
        <v>41</v>
      </c>
      <c r="B10" s="102" t="s">
        <v>155</v>
      </c>
      <c r="C10" s="43">
        <v>0.0374076242042877</v>
      </c>
      <c r="D10" s="12"/>
    </row>
    <row r="11" spans="1:4" ht="60.75" customHeight="1">
      <c r="A11" s="13" t="s">
        <v>42</v>
      </c>
      <c r="B11" s="45" t="s">
        <v>191</v>
      </c>
      <c r="C11" s="43">
        <v>3.4811270737299087</v>
      </c>
      <c r="D11" s="12"/>
    </row>
    <row r="12" spans="1:5" ht="18.75" customHeight="1">
      <c r="A12" s="13" t="s">
        <v>43</v>
      </c>
      <c r="B12" s="102" t="s">
        <v>130</v>
      </c>
      <c r="C12" s="80">
        <v>1.7200000000000002</v>
      </c>
      <c r="D12" s="12"/>
      <c r="E12" s="12"/>
    </row>
    <row r="13" spans="1:4" ht="18.75" customHeight="1">
      <c r="A13" s="13">
        <v>2.5</v>
      </c>
      <c r="B13" s="98" t="s">
        <v>131</v>
      </c>
      <c r="C13" s="80">
        <v>0.08151630448037853</v>
      </c>
      <c r="D13" s="12"/>
    </row>
    <row r="14" spans="1:4" ht="18" customHeight="1">
      <c r="A14" s="13">
        <v>3</v>
      </c>
      <c r="B14" s="55" t="s">
        <v>127</v>
      </c>
      <c r="C14" s="43">
        <f>C15+C16+C17+C18+C19</f>
        <v>9.427139767322748</v>
      </c>
      <c r="D14" s="12"/>
    </row>
    <row r="15" spans="1:4" ht="19.5" customHeight="1">
      <c r="A15" s="13" t="s">
        <v>78</v>
      </c>
      <c r="B15" s="100" t="s">
        <v>87</v>
      </c>
      <c r="C15" s="43">
        <v>3.605448569547084</v>
      </c>
      <c r="D15" s="12"/>
    </row>
    <row r="16" spans="1:4" ht="38.25" customHeight="1">
      <c r="A16" s="13" t="s">
        <v>79</v>
      </c>
      <c r="B16" s="67" t="s">
        <v>129</v>
      </c>
      <c r="C16" s="43">
        <v>2.2894583254066974</v>
      </c>
      <c r="D16" s="12"/>
    </row>
    <row r="17" spans="1:4" ht="29.25" customHeight="1">
      <c r="A17" s="56" t="s">
        <v>80</v>
      </c>
      <c r="B17" s="99" t="s">
        <v>109</v>
      </c>
      <c r="C17" s="43">
        <v>0.19788541742884322</v>
      </c>
      <c r="D17" s="12"/>
    </row>
    <row r="18" spans="1:4" ht="21" customHeight="1">
      <c r="A18" s="13" t="s">
        <v>62</v>
      </c>
      <c r="B18" s="45" t="s">
        <v>55</v>
      </c>
      <c r="C18" s="43">
        <v>0.0036584473549425623</v>
      </c>
      <c r="D18" s="12"/>
    </row>
    <row r="19" spans="1:4" ht="23.25" customHeight="1">
      <c r="A19" s="13" t="s">
        <v>86</v>
      </c>
      <c r="B19" s="145" t="s">
        <v>6</v>
      </c>
      <c r="C19" s="43">
        <v>3.3306890075851814</v>
      </c>
      <c r="D19" s="12"/>
    </row>
    <row r="20" spans="1:4" ht="31.5" customHeight="1">
      <c r="A20" s="13">
        <v>4</v>
      </c>
      <c r="B20" s="42" t="s">
        <v>31</v>
      </c>
      <c r="C20" s="43">
        <f>C5+C6-C7-C8-C14-C21</f>
        <v>4.663395068412965</v>
      </c>
      <c r="D20" s="12"/>
    </row>
    <row r="21" spans="1:3" ht="31.5">
      <c r="A21" s="13">
        <v>5</v>
      </c>
      <c r="B21" s="98" t="s">
        <v>275</v>
      </c>
      <c r="C21" s="43">
        <v>0.31763537474695736</v>
      </c>
    </row>
  </sheetData>
  <sheetProtection password="ED55" sheet="1" objects="1" scenarios="1" selectLockedCells="1" selectUnlockedCells="1"/>
  <mergeCells count="5">
    <mergeCell ref="A2:C2"/>
    <mergeCell ref="A3:C3"/>
    <mergeCell ref="A1:C1"/>
    <mergeCell ref="A5:B5"/>
    <mergeCell ref="A6:B6"/>
  </mergeCells>
  <printOptions/>
  <pageMargins left="0.4330708661417323" right="0" top="0.4330708661417323" bottom="0.3937007874015748" header="0.1968503937007874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Normal="75" zoomScaleSheetLayoutView="100" zoomScalePageLayoutView="0" workbookViewId="0" topLeftCell="A3">
      <selection activeCell="E3" sqref="E3"/>
    </sheetView>
  </sheetViews>
  <sheetFormatPr defaultColWidth="10.00390625" defaultRowHeight="12.75" outlineLevelRow="2"/>
  <cols>
    <col min="1" max="1" width="7.25390625" style="1" customWidth="1"/>
    <col min="2" max="2" width="88.625" style="1" customWidth="1"/>
    <col min="3" max="3" width="14.625" style="1" customWidth="1"/>
    <col min="4" max="4" width="15.125" style="1" customWidth="1"/>
    <col min="5" max="16384" width="10.00390625" style="1" customWidth="1"/>
  </cols>
  <sheetData>
    <row r="1" ht="12.75" hidden="1" outlineLevel="1">
      <c r="C1" s="1" t="s">
        <v>91</v>
      </c>
    </row>
    <row r="2" spans="2:4" ht="12.75" hidden="1" outlineLevel="1">
      <c r="B2" s="125" t="s">
        <v>92</v>
      </c>
      <c r="C2" s="125"/>
      <c r="D2" s="125"/>
    </row>
    <row r="3" spans="1:4" ht="15.75" collapsed="1">
      <c r="A3" s="133" t="s">
        <v>51</v>
      </c>
      <c r="B3" s="133"/>
      <c r="C3" s="133"/>
      <c r="D3" s="133"/>
    </row>
    <row r="4" spans="1:4" ht="15.75">
      <c r="A4" s="133" t="s">
        <v>225</v>
      </c>
      <c r="B4" s="133"/>
      <c r="C4" s="133"/>
      <c r="D4" s="133"/>
    </row>
    <row r="5" spans="1:4" ht="12.75" customHeight="1">
      <c r="A5" s="137" t="s">
        <v>54</v>
      </c>
      <c r="B5" s="137"/>
      <c r="C5" s="137"/>
      <c r="D5" s="137"/>
    </row>
    <row r="6" spans="1:4" ht="14.25" customHeight="1">
      <c r="A6" s="84"/>
      <c r="B6" s="21" t="s">
        <v>209</v>
      </c>
      <c r="C6" s="7" t="s">
        <v>10</v>
      </c>
      <c r="D6" s="75">
        <v>32578.63</v>
      </c>
    </row>
    <row r="7" spans="1:4" ht="14.25" customHeight="1">
      <c r="A7" s="86"/>
      <c r="B7" s="7" t="s">
        <v>250</v>
      </c>
      <c r="C7" s="7" t="s">
        <v>107</v>
      </c>
      <c r="D7" s="35">
        <v>24.21</v>
      </c>
    </row>
    <row r="8" spans="1:4" ht="15.75">
      <c r="A8" s="86"/>
      <c r="B8" s="7" t="s">
        <v>253</v>
      </c>
      <c r="C8" s="7" t="s">
        <v>25</v>
      </c>
      <c r="D8" s="75">
        <v>25.95</v>
      </c>
    </row>
    <row r="9" spans="1:4" ht="15.75">
      <c r="A9" s="86"/>
      <c r="B9" s="7" t="s">
        <v>226</v>
      </c>
      <c r="C9" s="7" t="s">
        <v>25</v>
      </c>
      <c r="D9" s="75">
        <v>0.95</v>
      </c>
    </row>
    <row r="10" spans="1:4" ht="15.75">
      <c r="A10" s="86"/>
      <c r="B10" s="7" t="s">
        <v>227</v>
      </c>
      <c r="C10" s="7" t="s">
        <v>25</v>
      </c>
      <c r="D10" s="75">
        <v>0.07</v>
      </c>
    </row>
    <row r="11" spans="1:4" ht="15.75">
      <c r="A11" s="86"/>
      <c r="B11" s="7" t="s">
        <v>228</v>
      </c>
      <c r="C11" s="7" t="s">
        <v>25</v>
      </c>
      <c r="D11" s="75">
        <v>0.03</v>
      </c>
    </row>
    <row r="12" spans="1:4" ht="15.75">
      <c r="A12" s="86"/>
      <c r="B12" s="7" t="s">
        <v>265</v>
      </c>
      <c r="C12" s="7" t="s">
        <v>25</v>
      </c>
      <c r="D12" s="75">
        <v>0.17</v>
      </c>
    </row>
    <row r="13" spans="1:4" ht="19.5" customHeight="1">
      <c r="A13" s="86"/>
      <c r="B13" s="7" t="s">
        <v>66</v>
      </c>
      <c r="C13" s="7" t="s">
        <v>108</v>
      </c>
      <c r="D13" s="9">
        <v>8450.9</v>
      </c>
    </row>
    <row r="14" spans="1:4" ht="15" customHeight="1">
      <c r="A14" s="86"/>
      <c r="B14" s="7" t="s">
        <v>254</v>
      </c>
      <c r="C14" s="7" t="s">
        <v>10</v>
      </c>
      <c r="D14" s="48">
        <v>1289438.322</v>
      </c>
    </row>
    <row r="15" spans="1:4" ht="15.75">
      <c r="A15" s="86"/>
      <c r="B15" s="7" t="s">
        <v>252</v>
      </c>
      <c r="C15" s="7" t="s">
        <v>10</v>
      </c>
      <c r="D15" s="73">
        <v>1377665.7179999999</v>
      </c>
    </row>
    <row r="16" spans="1:4" ht="15.75">
      <c r="A16" s="72"/>
      <c r="B16" s="7" t="s">
        <v>68</v>
      </c>
      <c r="C16" s="7" t="s">
        <v>10</v>
      </c>
      <c r="D16" s="76">
        <v>2667104.04</v>
      </c>
    </row>
    <row r="17" spans="1:4" ht="18.75" customHeight="1">
      <c r="A17" s="86"/>
      <c r="B17" s="7" t="s">
        <v>67</v>
      </c>
      <c r="C17" s="7" t="s">
        <v>10</v>
      </c>
      <c r="D17" s="74">
        <v>39540</v>
      </c>
    </row>
    <row r="18" spans="1:4" ht="15.75">
      <c r="A18" s="86"/>
      <c r="B18" s="25" t="s">
        <v>229</v>
      </c>
      <c r="C18" s="7" t="s">
        <v>10</v>
      </c>
      <c r="D18" s="73">
        <v>2706644.04</v>
      </c>
    </row>
    <row r="19" spans="1:4" ht="15.75">
      <c r="A19" s="86"/>
      <c r="B19" s="7" t="s">
        <v>222</v>
      </c>
      <c r="C19" s="7" t="s">
        <v>10</v>
      </c>
      <c r="D19" s="74">
        <v>2739222.67</v>
      </c>
    </row>
    <row r="20" spans="1:4" ht="15.75">
      <c r="A20" s="89" t="s">
        <v>167</v>
      </c>
      <c r="B20" s="82" t="s">
        <v>16</v>
      </c>
      <c r="C20" s="82"/>
      <c r="D20" s="83"/>
    </row>
    <row r="21" spans="1:4" ht="15.75" hidden="1" outlineLevel="2">
      <c r="A21" s="89" t="s">
        <v>167</v>
      </c>
      <c r="B21" s="82"/>
      <c r="C21" s="82"/>
      <c r="D21" s="83"/>
    </row>
    <row r="22" spans="1:4" ht="15.75" hidden="1" outlineLevel="2">
      <c r="A22" s="89"/>
      <c r="B22" s="82"/>
      <c r="C22" s="82"/>
      <c r="D22" s="83"/>
    </row>
    <row r="23" spans="1:4" ht="15.75" hidden="1" outlineLevel="2">
      <c r="A23" s="89"/>
      <c r="B23" s="82"/>
      <c r="C23" s="82"/>
      <c r="D23" s="83"/>
    </row>
    <row r="24" spans="1:4" ht="15.75" hidden="1" outlineLevel="2">
      <c r="A24" s="89" t="s">
        <v>167</v>
      </c>
      <c r="B24" s="82"/>
      <c r="C24" s="82"/>
      <c r="D24" s="83"/>
    </row>
    <row r="25" spans="1:4" ht="15.75" hidden="1" outlineLevel="2">
      <c r="A25" s="89"/>
      <c r="B25" s="82"/>
      <c r="C25" s="82"/>
      <c r="D25" s="83"/>
    </row>
    <row r="26" spans="1:4" ht="38.25" collapsed="1">
      <c r="A26" s="87" t="s">
        <v>0</v>
      </c>
      <c r="B26" s="2" t="s">
        <v>1</v>
      </c>
      <c r="C26" s="5" t="s">
        <v>38</v>
      </c>
      <c r="D26" s="2" t="s">
        <v>2</v>
      </c>
    </row>
    <row r="27" spans="1:4" ht="15" customHeight="1">
      <c r="A27" s="7">
        <v>1</v>
      </c>
      <c r="B27" s="67" t="s">
        <v>178</v>
      </c>
      <c r="C27" s="107">
        <v>580317.3838</v>
      </c>
      <c r="D27" s="111">
        <v>21.18547681996221</v>
      </c>
    </row>
    <row r="28" spans="1:4" ht="12.75">
      <c r="A28" s="7">
        <v>1.1</v>
      </c>
      <c r="B28" s="8" t="s">
        <v>138</v>
      </c>
      <c r="C28" s="47">
        <v>228712</v>
      </c>
      <c r="D28" s="111">
        <v>8.349522019690353</v>
      </c>
    </row>
    <row r="29" spans="1:4" ht="12.75" outlineLevel="1">
      <c r="A29" s="6"/>
      <c r="B29" s="15" t="s">
        <v>11</v>
      </c>
      <c r="C29" s="27">
        <v>122958</v>
      </c>
      <c r="D29" s="112">
        <v>4.488791705276008</v>
      </c>
    </row>
    <row r="30" spans="1:4" ht="12.75" outlineLevel="1">
      <c r="A30" s="6"/>
      <c r="B30" s="15" t="s">
        <v>12</v>
      </c>
      <c r="C30" s="27">
        <v>81339.5</v>
      </c>
      <c r="D30" s="112">
        <v>2.9694373112062484</v>
      </c>
    </row>
    <row r="31" spans="1:4" ht="12.75" outlineLevel="1">
      <c r="A31" s="6"/>
      <c r="B31" s="15" t="s">
        <v>26</v>
      </c>
      <c r="C31" s="27">
        <v>24414.500000000004</v>
      </c>
      <c r="D31" s="112">
        <v>0.8912930032080965</v>
      </c>
    </row>
    <row r="32" spans="1:4" ht="12.75">
      <c r="A32" s="7">
        <v>1.2</v>
      </c>
      <c r="B32" s="8" t="s">
        <v>142</v>
      </c>
      <c r="C32" s="17">
        <v>69071.024</v>
      </c>
      <c r="D32" s="111">
        <v>2.5215556499464866</v>
      </c>
    </row>
    <row r="33" spans="1:4" ht="25.5">
      <c r="A33" s="7">
        <v>1.3</v>
      </c>
      <c r="B33" s="8" t="s">
        <v>133</v>
      </c>
      <c r="C33" s="108">
        <v>89966.8</v>
      </c>
      <c r="D33" s="111">
        <v>3.2843916263295236</v>
      </c>
    </row>
    <row r="34" spans="1:4" ht="12.75" outlineLevel="1">
      <c r="A34" s="7" t="s">
        <v>45</v>
      </c>
      <c r="B34" s="8" t="s">
        <v>34</v>
      </c>
      <c r="C34" s="47">
        <v>39240.3</v>
      </c>
      <c r="D34" s="111">
        <v>1.4325341429800595</v>
      </c>
    </row>
    <row r="35" spans="1:4" ht="12.75" outlineLevel="2">
      <c r="A35" s="7"/>
      <c r="B35" s="15" t="s">
        <v>21</v>
      </c>
      <c r="C35" s="27">
        <v>16976.3</v>
      </c>
      <c r="D35" s="112">
        <v>0.619748813629671</v>
      </c>
    </row>
    <row r="36" spans="1:4" ht="12.75" outlineLevel="2">
      <c r="A36" s="7"/>
      <c r="B36" s="15" t="s">
        <v>22</v>
      </c>
      <c r="C36" s="27">
        <v>7084</v>
      </c>
      <c r="D36" s="112">
        <v>0.25861351388421444</v>
      </c>
    </row>
    <row r="37" spans="1:4" ht="12.75" outlineLevel="2">
      <c r="A37" s="7"/>
      <c r="B37" s="15" t="s">
        <v>170</v>
      </c>
      <c r="C37" s="27">
        <v>5060</v>
      </c>
      <c r="D37" s="112">
        <v>0.18472393848872462</v>
      </c>
    </row>
    <row r="38" spans="1:4" ht="12.75" outlineLevel="2">
      <c r="A38" s="7"/>
      <c r="B38" s="15" t="s">
        <v>24</v>
      </c>
      <c r="C38" s="27">
        <v>10120</v>
      </c>
      <c r="D38" s="112">
        <v>0.36944787697744924</v>
      </c>
    </row>
    <row r="39" spans="1:4" ht="12.75" outlineLevel="1">
      <c r="A39" s="7" t="s">
        <v>46</v>
      </c>
      <c r="B39" s="8" t="s">
        <v>27</v>
      </c>
      <c r="C39" s="17">
        <v>14471.6</v>
      </c>
      <c r="D39" s="111">
        <v>0.5283104640777524</v>
      </c>
    </row>
    <row r="40" spans="1:4" ht="12.75" outlineLevel="1">
      <c r="A40" s="7" t="s">
        <v>47</v>
      </c>
      <c r="B40" s="8" t="s">
        <v>28</v>
      </c>
      <c r="C40" s="17">
        <v>834.9</v>
      </c>
      <c r="D40" s="111">
        <v>0.03047944985063956</v>
      </c>
    </row>
    <row r="41" spans="1:4" ht="12.75" outlineLevel="1">
      <c r="A41" s="7" t="s">
        <v>48</v>
      </c>
      <c r="B41" s="8" t="s">
        <v>17</v>
      </c>
      <c r="C41" s="17">
        <v>22770</v>
      </c>
      <c r="D41" s="111">
        <v>0.8312577231992608</v>
      </c>
    </row>
    <row r="42" spans="1:4" ht="12.75" outlineLevel="1">
      <c r="A42" s="7" t="s">
        <v>49</v>
      </c>
      <c r="B42" s="8" t="s">
        <v>50</v>
      </c>
      <c r="C42" s="17">
        <v>12650</v>
      </c>
      <c r="D42" s="111">
        <v>0.46180984622181154</v>
      </c>
    </row>
    <row r="43" spans="1:4" ht="12.75">
      <c r="A43" s="7">
        <v>1.4</v>
      </c>
      <c r="B43" s="8" t="s">
        <v>134</v>
      </c>
      <c r="C43" s="17">
        <v>20189.4</v>
      </c>
      <c r="D43" s="111">
        <v>0.7370485145700113</v>
      </c>
    </row>
    <row r="44" spans="1:4" ht="12.75">
      <c r="A44" s="7">
        <v>1.5</v>
      </c>
      <c r="B44" s="8" t="s">
        <v>192</v>
      </c>
      <c r="C44" s="17">
        <v>172378.1598</v>
      </c>
      <c r="D44" s="111">
        <v>6.2929590094258385</v>
      </c>
    </row>
    <row r="45" spans="1:4" ht="12.75">
      <c r="A45" s="7"/>
      <c r="B45" s="15" t="s">
        <v>204</v>
      </c>
      <c r="C45" s="27">
        <v>132394.9</v>
      </c>
      <c r="D45" s="112">
        <v>4.833301850557479</v>
      </c>
    </row>
    <row r="46" spans="1:4" ht="12.75">
      <c r="A46" s="7"/>
      <c r="B46" s="15" t="s">
        <v>143</v>
      </c>
      <c r="C46" s="17">
        <v>39983.2598</v>
      </c>
      <c r="D46" s="111">
        <v>1.459657158868359</v>
      </c>
    </row>
    <row r="47" spans="1:4" ht="15" customHeight="1">
      <c r="A47" s="13">
        <v>2</v>
      </c>
      <c r="B47" s="93" t="s">
        <v>125</v>
      </c>
      <c r="C47" s="58">
        <v>1667898.8266</v>
      </c>
      <c r="D47" s="111">
        <v>60.88949412060759</v>
      </c>
    </row>
    <row r="48" spans="1:4" ht="25.5" customHeight="1">
      <c r="A48" s="13">
        <v>2.1</v>
      </c>
      <c r="B48" s="8" t="s">
        <v>175</v>
      </c>
      <c r="C48" s="34">
        <v>222012.25559999997</v>
      </c>
      <c r="D48" s="111">
        <v>8.104936412489606</v>
      </c>
    </row>
    <row r="49" spans="1:4" ht="12.75" outlineLevel="1">
      <c r="A49" s="18" t="s">
        <v>120</v>
      </c>
      <c r="B49" s="6" t="s">
        <v>183</v>
      </c>
      <c r="C49" s="27">
        <v>161312.8</v>
      </c>
      <c r="D49" s="112">
        <v>5.888999159020541</v>
      </c>
    </row>
    <row r="50" spans="1:4" ht="12.75" outlineLevel="1">
      <c r="A50" s="18" t="s">
        <v>96</v>
      </c>
      <c r="B50" s="8" t="s">
        <v>142</v>
      </c>
      <c r="C50" s="17">
        <v>48716.465599999996</v>
      </c>
      <c r="D50" s="111">
        <v>1.7784777460242032</v>
      </c>
    </row>
    <row r="51" spans="1:4" ht="12.75" outlineLevel="1">
      <c r="A51" s="18" t="s">
        <v>97</v>
      </c>
      <c r="B51" s="6" t="s">
        <v>113</v>
      </c>
      <c r="C51" s="27">
        <v>10582.99</v>
      </c>
      <c r="D51" s="111">
        <v>0.3863501173491675</v>
      </c>
    </row>
    <row r="52" spans="1:4" ht="12.75">
      <c r="A52" s="18" t="s">
        <v>121</v>
      </c>
      <c r="B52" s="15" t="s">
        <v>89</v>
      </c>
      <c r="C52" s="27">
        <v>1400</v>
      </c>
      <c r="D52" s="111">
        <v>0.05110939009569456</v>
      </c>
    </row>
    <row r="53" spans="1:4" ht="24.75" customHeight="1">
      <c r="A53" s="20">
        <v>2.2</v>
      </c>
      <c r="B53" s="8" t="s">
        <v>129</v>
      </c>
      <c r="C53" s="34">
        <v>232265.33440000002</v>
      </c>
      <c r="D53" s="111">
        <v>8.479242558254676</v>
      </c>
    </row>
    <row r="54" spans="1:4" ht="12.75" outlineLevel="1">
      <c r="A54" s="14" t="s">
        <v>98</v>
      </c>
      <c r="B54" s="8" t="s">
        <v>99</v>
      </c>
      <c r="C54" s="17">
        <v>173912.2</v>
      </c>
      <c r="D54" s="111">
        <v>6.3489617658574655</v>
      </c>
    </row>
    <row r="55" spans="1:4" ht="12.75" outlineLevel="2">
      <c r="A55" s="18" t="s">
        <v>100</v>
      </c>
      <c r="B55" s="6" t="s">
        <v>13</v>
      </c>
      <c r="C55" s="27">
        <v>121465.3</v>
      </c>
      <c r="D55" s="112">
        <v>4.4342981434218345</v>
      </c>
    </row>
    <row r="56" spans="1:4" ht="12.75" outlineLevel="2">
      <c r="A56" s="14" t="s">
        <v>101</v>
      </c>
      <c r="B56" s="6" t="s">
        <v>18</v>
      </c>
      <c r="C56" s="27">
        <v>52446.9</v>
      </c>
      <c r="D56" s="112">
        <v>1.9146636224356308</v>
      </c>
    </row>
    <row r="57" spans="1:4" ht="12.75" outlineLevel="1">
      <c r="A57" s="18" t="s">
        <v>102</v>
      </c>
      <c r="B57" s="8" t="s">
        <v>143</v>
      </c>
      <c r="C57" s="17">
        <v>52521.4844</v>
      </c>
      <c r="D57" s="111">
        <v>1.9173864532889544</v>
      </c>
    </row>
    <row r="58" spans="1:4" ht="12.75" outlineLevel="1">
      <c r="A58" s="14" t="s">
        <v>103</v>
      </c>
      <c r="B58" s="10" t="s">
        <v>56</v>
      </c>
      <c r="C58" s="17">
        <v>5831.65</v>
      </c>
      <c r="D58" s="111">
        <v>0.21289433910825512</v>
      </c>
    </row>
    <row r="59" spans="1:4" ht="12.75" outlineLevel="1">
      <c r="A59" s="18" t="s">
        <v>122</v>
      </c>
      <c r="B59" s="23" t="s">
        <v>139</v>
      </c>
      <c r="C59" s="17">
        <v>0</v>
      </c>
      <c r="D59" s="111">
        <v>0</v>
      </c>
    </row>
    <row r="60" spans="1:4" ht="12.75" customHeight="1">
      <c r="A60" s="20">
        <v>2.3</v>
      </c>
      <c r="B60" s="28" t="s">
        <v>109</v>
      </c>
      <c r="C60" s="10">
        <v>31518</v>
      </c>
      <c r="D60" s="111">
        <v>1.1506183978829294</v>
      </c>
    </row>
    <row r="61" spans="1:4" ht="12.75" outlineLevel="1">
      <c r="A61" s="18" t="s">
        <v>94</v>
      </c>
      <c r="B61" s="31" t="s">
        <v>35</v>
      </c>
      <c r="C61" s="6">
        <v>30000</v>
      </c>
      <c r="D61" s="112">
        <v>1.095201216336312</v>
      </c>
    </row>
    <row r="62" spans="1:4" ht="12.75" outlineLevel="1">
      <c r="A62" s="18" t="s">
        <v>95</v>
      </c>
      <c r="B62" s="31" t="s">
        <v>196</v>
      </c>
      <c r="C62" s="6">
        <v>1518</v>
      </c>
      <c r="D62" s="112">
        <v>0.055417181546617386</v>
      </c>
    </row>
    <row r="63" spans="1:4" ht="12.75">
      <c r="A63" s="20">
        <v>2.4</v>
      </c>
      <c r="B63" s="8" t="s">
        <v>37</v>
      </c>
      <c r="C63" s="17">
        <v>0</v>
      </c>
      <c r="D63" s="111">
        <v>0</v>
      </c>
    </row>
    <row r="64" spans="1:4" ht="12.75">
      <c r="A64" s="20">
        <v>2.5</v>
      </c>
      <c r="B64" s="8" t="s">
        <v>55</v>
      </c>
      <c r="C64" s="17">
        <v>600</v>
      </c>
      <c r="D64" s="111">
        <v>0.02190402432672624</v>
      </c>
    </row>
    <row r="65" spans="1:4" ht="13.5" customHeight="1">
      <c r="A65" s="13">
        <v>2.6</v>
      </c>
      <c r="B65" s="10" t="s">
        <v>63</v>
      </c>
      <c r="C65" s="17">
        <v>326347.62</v>
      </c>
      <c r="D65" s="111">
        <v>11.913877012415352</v>
      </c>
    </row>
    <row r="66" spans="1:4" ht="12.75" outlineLevel="1">
      <c r="A66" s="14" t="s">
        <v>110</v>
      </c>
      <c r="B66" s="6" t="s">
        <v>23</v>
      </c>
      <c r="C66" s="27">
        <v>317062.62</v>
      </c>
      <c r="D66" s="112">
        <v>11.574912235959262</v>
      </c>
    </row>
    <row r="67" spans="1:4" ht="12.75" outlineLevel="1">
      <c r="A67" s="14" t="s">
        <v>111</v>
      </c>
      <c r="B67" s="6" t="s">
        <v>144</v>
      </c>
      <c r="C67" s="27">
        <v>9285</v>
      </c>
      <c r="D67" s="112">
        <v>0.3389647764560886</v>
      </c>
    </row>
    <row r="68" spans="1:4" ht="12.75">
      <c r="A68" s="20">
        <v>2.7</v>
      </c>
      <c r="B68" s="38" t="s">
        <v>217</v>
      </c>
      <c r="C68" s="17">
        <v>365772.42240000004</v>
      </c>
      <c r="D68" s="111">
        <v>13.353146730491977</v>
      </c>
    </row>
    <row r="69" spans="1:4" ht="12.75" outlineLevel="1">
      <c r="A69" s="20"/>
      <c r="B69" s="6" t="s">
        <v>181</v>
      </c>
      <c r="C69" s="27">
        <v>54723.90000000001</v>
      </c>
      <c r="D69" s="112">
        <v>1.9977893947555572</v>
      </c>
    </row>
    <row r="70" spans="1:4" ht="12.75" outlineLevel="1">
      <c r="A70" s="20"/>
      <c r="B70" s="15" t="s">
        <v>180</v>
      </c>
      <c r="C70" s="27">
        <v>226207.3</v>
      </c>
      <c r="D70" s="112">
        <v>8.258083670138433</v>
      </c>
    </row>
    <row r="71" spans="1:4" ht="12.75" outlineLevel="1">
      <c r="A71" s="20"/>
      <c r="B71" s="8" t="s">
        <v>142</v>
      </c>
      <c r="C71" s="17">
        <v>84841.2224</v>
      </c>
      <c r="D71" s="111">
        <v>3.097273665597985</v>
      </c>
    </row>
    <row r="72" spans="1:4" ht="12.75">
      <c r="A72" s="13">
        <v>2.8</v>
      </c>
      <c r="B72" s="8" t="s">
        <v>173</v>
      </c>
      <c r="C72" s="17">
        <v>3795</v>
      </c>
      <c r="D72" s="111">
        <v>0.13854295386654347</v>
      </c>
    </row>
    <row r="73" spans="1:4" ht="12.75">
      <c r="A73" s="20">
        <v>2.9</v>
      </c>
      <c r="B73" s="8" t="s">
        <v>174</v>
      </c>
      <c r="C73" s="17">
        <v>8707</v>
      </c>
      <c r="D73" s="111">
        <v>0.31786389968800893</v>
      </c>
    </row>
    <row r="74" spans="1:4" ht="29.25" customHeight="1">
      <c r="A74" s="51">
        <v>2.1</v>
      </c>
      <c r="B74" s="8" t="s">
        <v>165</v>
      </c>
      <c r="C74" s="17">
        <v>353160.0182</v>
      </c>
      <c r="D74" s="111">
        <v>12.892709383133136</v>
      </c>
    </row>
    <row r="75" spans="1:4" ht="12.75" outlineLevel="1">
      <c r="A75" s="18" t="s">
        <v>198</v>
      </c>
      <c r="B75" s="6" t="s">
        <v>182</v>
      </c>
      <c r="C75" s="27">
        <v>212444.1</v>
      </c>
      <c r="D75" s="112">
        <v>7.7556345574491035</v>
      </c>
    </row>
    <row r="76" spans="1:4" ht="12.75" outlineLevel="1">
      <c r="A76" s="18" t="s">
        <v>202</v>
      </c>
      <c r="B76" s="8" t="s">
        <v>145</v>
      </c>
      <c r="C76" s="17">
        <v>64158.1182</v>
      </c>
      <c r="D76" s="111">
        <v>2.342201636349629</v>
      </c>
    </row>
    <row r="77" spans="1:4" ht="25.5" outlineLevel="1">
      <c r="A77" s="18" t="s">
        <v>199</v>
      </c>
      <c r="B77" s="15" t="s">
        <v>221</v>
      </c>
      <c r="C77" s="27">
        <v>56317.8</v>
      </c>
      <c r="D77" s="112">
        <v>2.0559774353795053</v>
      </c>
    </row>
    <row r="78" spans="1:4" ht="12.75">
      <c r="A78" s="18" t="s">
        <v>200</v>
      </c>
      <c r="B78" s="15" t="s">
        <v>244</v>
      </c>
      <c r="C78" s="27">
        <v>20240</v>
      </c>
      <c r="D78" s="112">
        <v>0.7388957539548985</v>
      </c>
    </row>
    <row r="79" spans="1:4" ht="12.75">
      <c r="A79" s="18" t="s">
        <v>201</v>
      </c>
      <c r="B79" s="15" t="s">
        <v>243</v>
      </c>
      <c r="C79" s="27">
        <v>0</v>
      </c>
      <c r="D79" s="112">
        <v>0</v>
      </c>
    </row>
    <row r="80" spans="1:4" ht="25.5">
      <c r="A80" s="51">
        <v>2.11</v>
      </c>
      <c r="B80" s="8" t="s">
        <v>218</v>
      </c>
      <c r="C80" s="49">
        <v>123721.176</v>
      </c>
      <c r="D80" s="111">
        <v>4.516652748058632</v>
      </c>
    </row>
    <row r="81" spans="1:4" ht="25.5">
      <c r="A81" s="13">
        <v>3</v>
      </c>
      <c r="B81" s="8" t="s">
        <v>65</v>
      </c>
      <c r="C81" s="47">
        <v>453662.9795727273</v>
      </c>
      <c r="D81" s="111">
        <v>16.56174156782688</v>
      </c>
    </row>
    <row r="82" spans="1:4" ht="12.75">
      <c r="A82" s="13">
        <v>3.1</v>
      </c>
      <c r="B82" s="8" t="s">
        <v>7</v>
      </c>
      <c r="C82" s="17">
        <v>373634.9272727273</v>
      </c>
      <c r="D82" s="111">
        <v>13.640180893827347</v>
      </c>
    </row>
    <row r="83" spans="1:4" ht="12.75">
      <c r="A83" s="14" t="s">
        <v>57</v>
      </c>
      <c r="B83" s="15" t="s">
        <v>240</v>
      </c>
      <c r="C83" s="27">
        <v>111940</v>
      </c>
      <c r="D83" s="112">
        <v>4.086560805222892</v>
      </c>
    </row>
    <row r="84" spans="1:4" ht="15.75" customHeight="1">
      <c r="A84" s="14" t="s">
        <v>58</v>
      </c>
      <c r="B84" s="15" t="s">
        <v>237</v>
      </c>
      <c r="C84" s="46">
        <v>96979.72727272728</v>
      </c>
      <c r="D84" s="112">
        <v>3.540410508968491</v>
      </c>
    </row>
    <row r="85" spans="1:4" ht="15" customHeight="1">
      <c r="A85" s="14" t="s">
        <v>59</v>
      </c>
      <c r="B85" s="40" t="s">
        <v>53</v>
      </c>
      <c r="C85" s="27">
        <v>155000</v>
      </c>
      <c r="D85" s="112">
        <v>5.6585396177376115</v>
      </c>
    </row>
    <row r="86" spans="1:4" ht="12.75">
      <c r="A86" s="14" t="s">
        <v>60</v>
      </c>
      <c r="B86" s="15" t="s">
        <v>137</v>
      </c>
      <c r="C86" s="27">
        <v>9715.2</v>
      </c>
      <c r="D86" s="112">
        <v>0.3546699618983513</v>
      </c>
    </row>
    <row r="87" spans="1:4" ht="12.75" outlineLevel="1">
      <c r="A87" s="14" t="s">
        <v>61</v>
      </c>
      <c r="B87" s="40" t="s">
        <v>236</v>
      </c>
      <c r="C87" s="27">
        <v>0</v>
      </c>
      <c r="D87" s="112">
        <v>0</v>
      </c>
    </row>
    <row r="88" spans="1:4" ht="12.75">
      <c r="A88" s="13">
        <v>3.2</v>
      </c>
      <c r="B88" s="8" t="s">
        <v>19</v>
      </c>
      <c r="C88" s="17">
        <v>59788.0523</v>
      </c>
      <c r="D88" s="111">
        <v>2.1826649200446346</v>
      </c>
    </row>
    <row r="89" spans="1:4" ht="12.75">
      <c r="A89" s="13">
        <v>3.3</v>
      </c>
      <c r="B89" s="8" t="s">
        <v>8</v>
      </c>
      <c r="C89" s="17">
        <v>5060</v>
      </c>
      <c r="D89" s="111">
        <v>0.18472393848872462</v>
      </c>
    </row>
    <row r="90" spans="1:4" ht="12.75" outlineLevel="1">
      <c r="A90" s="13">
        <v>3.4</v>
      </c>
      <c r="B90" s="8" t="s">
        <v>189</v>
      </c>
      <c r="C90" s="17">
        <v>15180</v>
      </c>
      <c r="D90" s="111">
        <v>0.5541718154661739</v>
      </c>
    </row>
    <row r="91" spans="1:4" ht="12.75">
      <c r="A91" s="7">
        <v>4</v>
      </c>
      <c r="B91" s="8" t="s">
        <v>220</v>
      </c>
      <c r="C91" s="17">
        <v>5931</v>
      </c>
      <c r="D91" s="111">
        <v>0.21652128046968888</v>
      </c>
    </row>
    <row r="92" spans="1:4" ht="24" customHeight="1">
      <c r="A92" s="7">
        <v>5</v>
      </c>
      <c r="B92" s="8" t="s">
        <v>172</v>
      </c>
      <c r="C92" s="17">
        <v>31412.48</v>
      </c>
      <c r="D92" s="111">
        <v>1.1467662101380025</v>
      </c>
    </row>
    <row r="93" spans="1:4" ht="12.75">
      <c r="A93" s="2">
        <v>5.1</v>
      </c>
      <c r="B93" s="31" t="s">
        <v>171</v>
      </c>
      <c r="C93" s="27">
        <v>26352.48</v>
      </c>
      <c r="D93" s="112">
        <v>0.9620422716492778</v>
      </c>
    </row>
    <row r="94" spans="1:4" ht="12.75">
      <c r="A94" s="2">
        <v>5.2</v>
      </c>
      <c r="B94" s="31" t="s">
        <v>272</v>
      </c>
      <c r="C94" s="27">
        <v>5060</v>
      </c>
      <c r="D94" s="112">
        <v>0.18472393848872462</v>
      </c>
    </row>
    <row r="95" spans="1:4" ht="12.75" hidden="1" outlineLevel="1">
      <c r="A95" s="13">
        <v>6</v>
      </c>
      <c r="B95" s="95" t="s">
        <v>219</v>
      </c>
      <c r="C95" s="47">
        <v>0</v>
      </c>
      <c r="D95" s="111">
        <v>0</v>
      </c>
    </row>
    <row r="96" spans="1:4" ht="14.25" customHeight="1" collapsed="1">
      <c r="A96" s="88"/>
      <c r="B96" s="21" t="s">
        <v>15</v>
      </c>
      <c r="C96" s="48">
        <v>2739222.6699727275</v>
      </c>
      <c r="D96" s="111">
        <v>99.99999999900437</v>
      </c>
    </row>
    <row r="97" spans="1:4" ht="15.75" hidden="1" outlineLevel="1">
      <c r="A97" s="88"/>
      <c r="B97" s="8" t="s">
        <v>20</v>
      </c>
      <c r="C97" s="50">
        <v>2.7272384613752365E-05</v>
      </c>
      <c r="D97" s="112">
        <v>9.95624960045777E-10</v>
      </c>
    </row>
    <row r="98" spans="1:4" ht="15.75" hidden="1" outlineLevel="1">
      <c r="A98" s="85"/>
      <c r="B98" s="10" t="s">
        <v>14</v>
      </c>
      <c r="C98" s="48">
        <v>2739222.67</v>
      </c>
      <c r="D98" s="111">
        <v>100</v>
      </c>
    </row>
    <row r="99" spans="1:4" ht="15.75" collapsed="1">
      <c r="A99" s="85"/>
      <c r="B99" s="122" t="s">
        <v>115</v>
      </c>
      <c r="C99" s="123"/>
      <c r="D99" s="124"/>
    </row>
    <row r="100" spans="1:4" ht="16.5" customHeight="1">
      <c r="A100" s="85"/>
      <c r="B100" s="10" t="s">
        <v>33</v>
      </c>
      <c r="C100" s="47">
        <v>1189707.2000000002</v>
      </c>
      <c r="D100" s="111">
        <v>43.432292417468936</v>
      </c>
    </row>
    <row r="101" spans="1:4" ht="15.75">
      <c r="A101" s="85"/>
      <c r="B101" s="8" t="s">
        <v>142</v>
      </c>
      <c r="C101" s="47">
        <v>359291.57440000004</v>
      </c>
      <c r="D101" s="111">
        <v>13.116552310075619</v>
      </c>
    </row>
    <row r="102" spans="1:4" ht="15.75">
      <c r="A102" s="85"/>
      <c r="B102" s="8" t="s">
        <v>36</v>
      </c>
      <c r="C102" s="47">
        <v>1548998.7744000002</v>
      </c>
      <c r="D102" s="111">
        <v>56.548844727544555</v>
      </c>
    </row>
    <row r="103" spans="1:4" ht="16.5" customHeight="1">
      <c r="A103" s="126" t="s">
        <v>32</v>
      </c>
      <c r="B103" s="127"/>
      <c r="C103" s="127"/>
      <c r="D103" s="127"/>
    </row>
    <row r="105" spans="2:3" ht="27" customHeight="1">
      <c r="B105" s="128" t="s">
        <v>216</v>
      </c>
      <c r="C105" s="128"/>
    </row>
    <row r="106" ht="12.75">
      <c r="C106" s="22"/>
    </row>
    <row r="107" spans="3:4" ht="12.75">
      <c r="C107" s="12"/>
      <c r="D107" s="22"/>
    </row>
    <row r="112" ht="12.75">
      <c r="C112" s="29"/>
    </row>
    <row r="119" ht="12.75">
      <c r="D119" s="11"/>
    </row>
    <row r="121" ht="12.75">
      <c r="C121" s="11"/>
    </row>
    <row r="128" ht="12.75">
      <c r="D128" s="11"/>
    </row>
    <row r="129" ht="12.75">
      <c r="D129" s="16"/>
    </row>
  </sheetData>
  <sheetProtection password="ED55" sheet="1" objects="1" scenarios="1" selectLockedCells="1" selectUnlockedCells="1"/>
  <mergeCells count="7">
    <mergeCell ref="B2:D2"/>
    <mergeCell ref="A103:D103"/>
    <mergeCell ref="B105:C105"/>
    <mergeCell ref="B99:D99"/>
    <mergeCell ref="A3:D3"/>
    <mergeCell ref="A4:D4"/>
    <mergeCell ref="A5:D5"/>
  </mergeCells>
  <printOptions/>
  <pageMargins left="0.1968503937007874" right="0" top="0.5905511811023623" bottom="0" header="0.5905511811023623" footer="0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view="pageBreakPreview" zoomScaleSheetLayoutView="100" zoomScalePageLayoutView="0" workbookViewId="0" topLeftCell="A1">
      <selection activeCell="D1" sqref="D1"/>
    </sheetView>
  </sheetViews>
  <sheetFormatPr defaultColWidth="9.00390625" defaultRowHeight="12.75"/>
  <cols>
    <col min="1" max="1" width="8.25390625" style="1" customWidth="1"/>
    <col min="2" max="2" width="66.875" style="1" customWidth="1"/>
    <col min="3" max="3" width="20.25390625" style="1" customWidth="1"/>
    <col min="4" max="4" width="9.125" style="1" customWidth="1"/>
    <col min="5" max="5" width="6.625" style="1" customWidth="1"/>
    <col min="6" max="6" width="7.75390625" style="1" customWidth="1"/>
    <col min="7" max="7" width="9.25390625" style="1" customWidth="1"/>
    <col min="8" max="16384" width="9.125" style="1" customWidth="1"/>
  </cols>
  <sheetData>
    <row r="1" spans="1:3" ht="57" customHeight="1">
      <c r="A1" s="134" t="s">
        <v>72</v>
      </c>
      <c r="B1" s="134"/>
      <c r="C1" s="134"/>
    </row>
    <row r="2" spans="1:4" ht="15.75">
      <c r="A2" s="133" t="s">
        <v>39</v>
      </c>
      <c r="B2" s="133"/>
      <c r="C2" s="133"/>
      <c r="D2" s="44"/>
    </row>
    <row r="3" spans="1:4" ht="15.75">
      <c r="A3" s="133" t="s">
        <v>271</v>
      </c>
      <c r="B3" s="133"/>
      <c r="C3" s="133"/>
      <c r="D3" s="44"/>
    </row>
    <row r="4" spans="1:3" ht="46.5" customHeight="1">
      <c r="A4" s="2" t="s">
        <v>0</v>
      </c>
      <c r="B4" s="3" t="s">
        <v>73</v>
      </c>
      <c r="C4" s="52" t="s">
        <v>74</v>
      </c>
    </row>
    <row r="5" spans="1:3" ht="33" customHeight="1">
      <c r="A5" s="135" t="s">
        <v>75</v>
      </c>
      <c r="B5" s="136"/>
      <c r="C5" s="53">
        <v>25.95</v>
      </c>
    </row>
    <row r="6" spans="1:5" ht="23.25" customHeight="1">
      <c r="A6" s="135" t="s">
        <v>124</v>
      </c>
      <c r="B6" s="136"/>
      <c r="C6" s="53">
        <v>1.22</v>
      </c>
      <c r="E6" s="12"/>
    </row>
    <row r="7" spans="1:4" ht="78" customHeight="1">
      <c r="A7" s="7">
        <v>1</v>
      </c>
      <c r="B7" s="32" t="s">
        <v>153</v>
      </c>
      <c r="C7" s="43">
        <v>5.722441631463315</v>
      </c>
      <c r="D7" s="12"/>
    </row>
    <row r="8" spans="1:4" ht="45.75" customHeight="1">
      <c r="A8" s="13">
        <v>2</v>
      </c>
      <c r="B8" s="54" t="s">
        <v>76</v>
      </c>
      <c r="C8" s="43">
        <f>C9+C10+C11+C12+C13</f>
        <v>7.019987060549764</v>
      </c>
      <c r="D8" s="12"/>
    </row>
    <row r="9" spans="1:4" ht="39.75" customHeight="1">
      <c r="A9" s="13" t="s">
        <v>40</v>
      </c>
      <c r="B9" s="71" t="s">
        <v>128</v>
      </c>
      <c r="C9" s="43">
        <v>2.189236803180726</v>
      </c>
      <c r="D9" s="12"/>
    </row>
    <row r="10" spans="1:4" ht="21.75" customHeight="1">
      <c r="A10" s="13" t="s">
        <v>41</v>
      </c>
      <c r="B10" s="78" t="s">
        <v>159</v>
      </c>
      <c r="C10" s="43">
        <v>0.03742204972251476</v>
      </c>
      <c r="D10" s="12"/>
    </row>
    <row r="11" spans="1:4" ht="39" customHeight="1">
      <c r="A11" s="13" t="s">
        <v>42</v>
      </c>
      <c r="B11" s="8" t="s">
        <v>154</v>
      </c>
      <c r="C11" s="43">
        <v>3.4824695022620866</v>
      </c>
      <c r="D11" s="12"/>
    </row>
    <row r="12" spans="1:4" ht="24" customHeight="1">
      <c r="A12" s="13" t="s">
        <v>43</v>
      </c>
      <c r="B12" s="78" t="s">
        <v>130</v>
      </c>
      <c r="C12" s="80">
        <v>1.22</v>
      </c>
      <c r="D12" s="12"/>
    </row>
    <row r="13" spans="1:4" ht="21" customHeight="1">
      <c r="A13" s="13">
        <v>2.5</v>
      </c>
      <c r="B13" s="79" t="s">
        <v>131</v>
      </c>
      <c r="C13" s="80">
        <v>0.09085870538443637</v>
      </c>
      <c r="D13" s="12"/>
    </row>
    <row r="14" spans="1:4" ht="18" customHeight="1">
      <c r="A14" s="13">
        <v>3</v>
      </c>
      <c r="B14" s="55" t="s">
        <v>127</v>
      </c>
      <c r="C14" s="43">
        <f>C15+C16+C17+C18+C19</f>
        <v>9.436967569529084</v>
      </c>
      <c r="D14" s="12"/>
    </row>
    <row r="15" spans="1:4" ht="16.5" customHeight="1">
      <c r="A15" s="13" t="s">
        <v>78</v>
      </c>
      <c r="B15" s="81" t="s">
        <v>87</v>
      </c>
      <c r="C15" s="43">
        <v>3.6068389402312184</v>
      </c>
      <c r="D15" s="12"/>
    </row>
    <row r="16" spans="1:4" ht="39" customHeight="1">
      <c r="A16" s="13" t="s">
        <v>79</v>
      </c>
      <c r="B16" s="67" t="s">
        <v>129</v>
      </c>
      <c r="C16" s="43">
        <v>2.290341210206408</v>
      </c>
      <c r="D16" s="12"/>
    </row>
    <row r="17" spans="1:4" ht="27.75" customHeight="1">
      <c r="A17" s="56" t="s">
        <v>80</v>
      </c>
      <c r="B17" s="38" t="s">
        <v>109</v>
      </c>
      <c r="C17" s="43">
        <v>0.3107952999088855</v>
      </c>
      <c r="D17" s="12"/>
    </row>
    <row r="18" spans="1:4" ht="17.25" customHeight="1">
      <c r="A18" s="13" t="s">
        <v>62</v>
      </c>
      <c r="B18" s="79" t="s">
        <v>55</v>
      </c>
      <c r="C18" s="43">
        <v>0.00591652960039759</v>
      </c>
      <c r="D18" s="12"/>
    </row>
    <row r="19" spans="1:4" ht="15.75" customHeight="1">
      <c r="A19" s="13" t="s">
        <v>86</v>
      </c>
      <c r="B19" s="113" t="s">
        <v>6</v>
      </c>
      <c r="C19" s="43">
        <v>3.2230755895821743</v>
      </c>
      <c r="D19" s="12"/>
    </row>
    <row r="20" spans="1:4" ht="33.75" customHeight="1">
      <c r="A20" s="13">
        <v>4</v>
      </c>
      <c r="B20" s="42" t="s">
        <v>31</v>
      </c>
      <c r="C20" s="43">
        <f>(C5+C6-C7-C8-C14-C21)</f>
        <v>4.672848958888006</v>
      </c>
      <c r="D20" s="12"/>
    </row>
    <row r="21" spans="1:3" ht="30.75" customHeight="1">
      <c r="A21" s="13">
        <v>5</v>
      </c>
      <c r="B21" s="98" t="s">
        <v>274</v>
      </c>
      <c r="C21" s="43">
        <v>0.31775477956982884</v>
      </c>
    </row>
    <row r="22" ht="12.75">
      <c r="C22" s="12"/>
    </row>
  </sheetData>
  <sheetProtection password="ED55" sheet="1" objects="1" scenarios="1" selectLockedCells="1" selectUnlockedCells="1"/>
  <mergeCells count="5">
    <mergeCell ref="A1:C1"/>
    <mergeCell ref="A2:C2"/>
    <mergeCell ref="A3:C3"/>
    <mergeCell ref="A5:B5"/>
    <mergeCell ref="A6:B6"/>
  </mergeCells>
  <printOptions/>
  <pageMargins left="0.7480314960629921" right="0.1968503937007874" top="0.1968503937007874" bottom="0.1968503937007874" header="0.11811023622047245" footer="0.11811023622047245"/>
  <pageSetup fitToHeight="1" fitToWidth="1"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8"/>
  <sheetViews>
    <sheetView tabSelected="1" view="pageBreakPreview" zoomScaleSheetLayoutView="100" zoomScalePageLayoutView="0" workbookViewId="0" topLeftCell="A3">
      <selection activeCell="E3" sqref="E3"/>
    </sheetView>
  </sheetViews>
  <sheetFormatPr defaultColWidth="10.00390625" defaultRowHeight="12.75" outlineLevelRow="2"/>
  <cols>
    <col min="1" max="1" width="5.875" style="1" customWidth="1"/>
    <col min="2" max="2" width="90.375" style="1" customWidth="1"/>
    <col min="3" max="3" width="15.125" style="1" customWidth="1"/>
    <col min="4" max="4" width="13.875" style="1" customWidth="1"/>
    <col min="5" max="16384" width="10.00390625" style="1" customWidth="1"/>
  </cols>
  <sheetData>
    <row r="1" ht="18" customHeight="1" hidden="1">
      <c r="C1" s="1" t="s">
        <v>91</v>
      </c>
    </row>
    <row r="2" spans="2:4" ht="13.5" customHeight="1" hidden="1">
      <c r="B2" s="125" t="s">
        <v>92</v>
      </c>
      <c r="C2" s="125"/>
      <c r="D2" s="125"/>
    </row>
    <row r="3" spans="1:4" ht="18.75">
      <c r="A3" s="142" t="s">
        <v>51</v>
      </c>
      <c r="B3" s="142"/>
      <c r="C3" s="142"/>
      <c r="D3" s="142"/>
    </row>
    <row r="4" spans="1:4" ht="14.25">
      <c r="A4" s="143" t="s">
        <v>211</v>
      </c>
      <c r="B4" s="143"/>
      <c r="C4" s="143"/>
      <c r="D4" s="143"/>
    </row>
    <row r="5" spans="1:4" ht="15" customHeight="1">
      <c r="A5" s="144" t="s">
        <v>64</v>
      </c>
      <c r="B5" s="144"/>
      <c r="C5" s="144"/>
      <c r="D5" s="144"/>
    </row>
    <row r="6" spans="1:4" ht="18" customHeight="1">
      <c r="A6" s="66"/>
      <c r="B6" s="21" t="s">
        <v>209</v>
      </c>
      <c r="C6" s="7" t="s">
        <v>10</v>
      </c>
      <c r="D6" s="116">
        <v>449858.77</v>
      </c>
    </row>
    <row r="7" spans="1:4" ht="18.75">
      <c r="A7" s="39"/>
      <c r="B7" s="65" t="s">
        <v>255</v>
      </c>
      <c r="C7" s="7" t="s">
        <v>107</v>
      </c>
      <c r="D7" s="73">
        <v>25.21</v>
      </c>
    </row>
    <row r="8" spans="1:4" s="26" customFormat="1" ht="15.75">
      <c r="A8" s="24"/>
      <c r="B8" s="7" t="s">
        <v>256</v>
      </c>
      <c r="C8" s="7" t="s">
        <v>107</v>
      </c>
      <c r="D8" s="73">
        <v>24.21</v>
      </c>
    </row>
    <row r="9" spans="1:4" s="26" customFormat="1" ht="15.75">
      <c r="A9" s="24"/>
      <c r="B9" s="7" t="s">
        <v>210</v>
      </c>
      <c r="C9" s="7" t="s">
        <v>107</v>
      </c>
      <c r="D9" s="74">
        <v>1</v>
      </c>
    </row>
    <row r="10" spans="1:4" s="26" customFormat="1" ht="18.75" customHeight="1">
      <c r="A10" s="24"/>
      <c r="B10" s="65" t="s">
        <v>257</v>
      </c>
      <c r="C10" s="7" t="s">
        <v>107</v>
      </c>
      <c r="D10" s="74">
        <v>26.95</v>
      </c>
    </row>
    <row r="11" spans="1:4" s="26" customFormat="1" ht="16.5" customHeight="1">
      <c r="A11" s="24"/>
      <c r="B11" s="7" t="s">
        <v>258</v>
      </c>
      <c r="C11" s="7" t="s">
        <v>107</v>
      </c>
      <c r="D11" s="74">
        <v>25.95</v>
      </c>
    </row>
    <row r="12" spans="1:4" s="26" customFormat="1" ht="14.25" customHeight="1">
      <c r="A12" s="24"/>
      <c r="B12" s="7" t="s">
        <v>150</v>
      </c>
      <c r="C12" s="7" t="s">
        <v>108</v>
      </c>
      <c r="D12" s="73">
        <v>6293</v>
      </c>
    </row>
    <row r="13" spans="1:4" s="26" customFormat="1" ht="15.75" customHeight="1">
      <c r="A13" s="24"/>
      <c r="B13" s="7" t="s">
        <v>151</v>
      </c>
      <c r="C13" s="7" t="s">
        <v>108</v>
      </c>
      <c r="D13" s="73">
        <v>4996.700000000001</v>
      </c>
    </row>
    <row r="14" spans="1:4" s="26" customFormat="1" ht="15" customHeight="1">
      <c r="A14" s="24"/>
      <c r="B14" s="7" t="s">
        <v>212</v>
      </c>
      <c r="C14" s="7" t="s">
        <v>25</v>
      </c>
      <c r="D14" s="74">
        <v>3.06</v>
      </c>
    </row>
    <row r="15" spans="1:4" s="26" customFormat="1" ht="18" customHeight="1">
      <c r="A15" s="24"/>
      <c r="B15" s="104" t="s">
        <v>213</v>
      </c>
      <c r="C15" s="7" t="s">
        <v>25</v>
      </c>
      <c r="D15" s="74">
        <v>1.9</v>
      </c>
    </row>
    <row r="16" spans="1:4" s="26" customFormat="1" ht="15">
      <c r="A16" s="24"/>
      <c r="B16" s="7" t="s">
        <v>214</v>
      </c>
      <c r="C16" s="7" t="s">
        <v>25</v>
      </c>
      <c r="D16" s="74">
        <v>1.7200000000000002</v>
      </c>
    </row>
    <row r="17" spans="1:4" s="26" customFormat="1" ht="15">
      <c r="A17" s="24"/>
      <c r="B17" s="7" t="s">
        <v>215</v>
      </c>
      <c r="C17" s="7" t="s">
        <v>25</v>
      </c>
      <c r="D17" s="74">
        <v>1.22</v>
      </c>
    </row>
    <row r="18" spans="1:4" s="26" customFormat="1" ht="15.75">
      <c r="A18" s="24"/>
      <c r="B18" s="7" t="s">
        <v>152</v>
      </c>
      <c r="C18" s="7" t="s">
        <v>108</v>
      </c>
      <c r="D18" s="73">
        <v>33407.6</v>
      </c>
    </row>
    <row r="19" spans="2:4" s="26" customFormat="1" ht="15">
      <c r="B19" s="7" t="s">
        <v>254</v>
      </c>
      <c r="C19" s="7" t="s">
        <v>10</v>
      </c>
      <c r="D19" s="115">
        <v>5265905.19</v>
      </c>
    </row>
    <row r="20" spans="2:4" s="26" customFormat="1" ht="15">
      <c r="B20" s="7" t="s">
        <v>252</v>
      </c>
      <c r="C20" s="7" t="s">
        <v>10</v>
      </c>
      <c r="D20" s="115">
        <v>5614677.402000001</v>
      </c>
    </row>
    <row r="21" spans="1:4" s="26" customFormat="1" ht="16.5" customHeight="1">
      <c r="A21" s="24"/>
      <c r="B21" s="7" t="s">
        <v>230</v>
      </c>
      <c r="C21" s="7" t="s">
        <v>10</v>
      </c>
      <c r="D21" s="74">
        <v>10880582.592</v>
      </c>
    </row>
    <row r="22" spans="2:4" s="26" customFormat="1" ht="13.5" customHeight="1">
      <c r="B22" s="7" t="s">
        <v>67</v>
      </c>
      <c r="C22" s="7" t="s">
        <v>10</v>
      </c>
      <c r="D22" s="74">
        <v>131920</v>
      </c>
    </row>
    <row r="23" spans="1:4" ht="14.25">
      <c r="A23" s="24"/>
      <c r="B23" s="25" t="s">
        <v>229</v>
      </c>
      <c r="C23" s="7" t="s">
        <v>10</v>
      </c>
      <c r="D23" s="74">
        <v>11012502.592</v>
      </c>
    </row>
    <row r="24" spans="1:4" ht="14.25">
      <c r="A24" s="24"/>
      <c r="B24" s="7" t="s">
        <v>222</v>
      </c>
      <c r="C24" s="7" t="s">
        <v>10</v>
      </c>
      <c r="D24" s="74">
        <v>11462361.362</v>
      </c>
    </row>
    <row r="25" spans="1:4" ht="18.75">
      <c r="A25" s="140" t="s">
        <v>16</v>
      </c>
      <c r="B25" s="140"/>
      <c r="C25" s="140"/>
      <c r="D25" s="141"/>
    </row>
    <row r="26" spans="1:4" ht="30" customHeight="1">
      <c r="A26" s="2" t="s">
        <v>0</v>
      </c>
      <c r="B26" s="3" t="s">
        <v>1</v>
      </c>
      <c r="C26" s="4" t="s">
        <v>38</v>
      </c>
      <c r="D26" s="2" t="s">
        <v>2</v>
      </c>
    </row>
    <row r="27" spans="1:4" ht="17.25" customHeight="1">
      <c r="A27" s="7">
        <v>1</v>
      </c>
      <c r="B27" s="70" t="s">
        <v>126</v>
      </c>
      <c r="C27" s="107">
        <v>2293744.6</v>
      </c>
      <c r="D27" s="35">
        <v>20.011100047885577</v>
      </c>
    </row>
    <row r="28" spans="1:4" ht="12.75">
      <c r="A28" s="7">
        <v>1.1</v>
      </c>
      <c r="B28" s="8" t="s">
        <v>138</v>
      </c>
      <c r="C28" s="47">
        <v>904000</v>
      </c>
      <c r="D28" s="35">
        <v>7.886682084521774</v>
      </c>
    </row>
    <row r="29" spans="1:4" ht="12.75" customHeight="1" outlineLevel="1">
      <c r="A29" s="6"/>
      <c r="B29" s="15" t="s">
        <v>11</v>
      </c>
      <c r="C29" s="64">
        <v>486000</v>
      </c>
      <c r="D29" s="105">
        <v>4.239964041015025</v>
      </c>
    </row>
    <row r="30" spans="1:4" ht="12.75" customHeight="1" outlineLevel="1">
      <c r="A30" s="6"/>
      <c r="B30" s="15" t="s">
        <v>12</v>
      </c>
      <c r="C30" s="64">
        <v>321500</v>
      </c>
      <c r="D30" s="105">
        <v>2.8048321793957416</v>
      </c>
    </row>
    <row r="31" spans="1:4" ht="12.75" customHeight="1" outlineLevel="1">
      <c r="A31" s="6"/>
      <c r="B31" s="15" t="s">
        <v>26</v>
      </c>
      <c r="C31" s="64">
        <v>96500.00000000001</v>
      </c>
      <c r="D31" s="105">
        <v>0.8418858641110081</v>
      </c>
    </row>
    <row r="32" spans="1:4" ht="12.75">
      <c r="A32" s="7">
        <v>1.2</v>
      </c>
      <c r="B32" s="8" t="s">
        <v>143</v>
      </c>
      <c r="C32" s="47">
        <v>273008</v>
      </c>
      <c r="D32" s="35">
        <v>2.3817779895255757</v>
      </c>
    </row>
    <row r="33" spans="1:4" ht="25.5">
      <c r="A33" s="7">
        <v>1.3</v>
      </c>
      <c r="B33" s="8" t="s">
        <v>133</v>
      </c>
      <c r="C33" s="109">
        <v>355600</v>
      </c>
      <c r="D33" s="35">
        <v>3.10232759873445</v>
      </c>
    </row>
    <row r="34" spans="1:4" ht="15.75" customHeight="1" outlineLevel="1">
      <c r="A34" s="7" t="s">
        <v>45</v>
      </c>
      <c r="B34" s="8" t="s">
        <v>34</v>
      </c>
      <c r="C34" s="47">
        <v>155100</v>
      </c>
      <c r="D34" s="35">
        <v>1.3531243266696096</v>
      </c>
    </row>
    <row r="35" spans="1:4" ht="12.75" customHeight="1" outlineLevel="2">
      <c r="A35" s="7"/>
      <c r="B35" s="15" t="s">
        <v>21</v>
      </c>
      <c r="C35" s="64">
        <v>67100</v>
      </c>
      <c r="D35" s="105">
        <v>0.5853942122471361</v>
      </c>
    </row>
    <row r="36" spans="1:4" ht="12.75" customHeight="1" outlineLevel="2">
      <c r="A36" s="7"/>
      <c r="B36" s="15" t="s">
        <v>22</v>
      </c>
      <c r="C36" s="64">
        <v>28000</v>
      </c>
      <c r="D36" s="105">
        <v>0.24427776367987794</v>
      </c>
    </row>
    <row r="37" spans="1:4" ht="12.75" customHeight="1" outlineLevel="2">
      <c r="A37" s="7"/>
      <c r="B37" s="15" t="s">
        <v>235</v>
      </c>
      <c r="C37" s="64">
        <v>20000</v>
      </c>
      <c r="D37" s="105">
        <v>0.17448411691419854</v>
      </c>
    </row>
    <row r="38" spans="1:4" ht="12.75" customHeight="1" outlineLevel="2">
      <c r="A38" s="7"/>
      <c r="B38" s="15" t="s">
        <v>24</v>
      </c>
      <c r="C38" s="94">
        <v>40000</v>
      </c>
      <c r="D38" s="105">
        <v>0.3489682338283971</v>
      </c>
    </row>
    <row r="39" spans="1:4" ht="15.75" customHeight="1" outlineLevel="1">
      <c r="A39" s="7" t="s">
        <v>46</v>
      </c>
      <c r="B39" s="8" t="s">
        <v>27</v>
      </c>
      <c r="C39" s="47">
        <v>57200</v>
      </c>
      <c r="D39" s="35">
        <v>0.4990245743746078</v>
      </c>
    </row>
    <row r="40" spans="1:4" ht="15.75" customHeight="1" outlineLevel="1">
      <c r="A40" s="7" t="s">
        <v>47</v>
      </c>
      <c r="B40" s="8" t="s">
        <v>234</v>
      </c>
      <c r="C40" s="47">
        <v>3300</v>
      </c>
      <c r="D40" s="35">
        <v>0.028789879290842757</v>
      </c>
    </row>
    <row r="41" spans="1:4" ht="15.75" customHeight="1" outlineLevel="1">
      <c r="A41" s="7" t="s">
        <v>48</v>
      </c>
      <c r="B41" s="8" t="s">
        <v>17</v>
      </c>
      <c r="C41" s="47">
        <v>90000</v>
      </c>
      <c r="D41" s="35">
        <v>0.7851785261138934</v>
      </c>
    </row>
    <row r="42" spans="1:4" ht="15.75" customHeight="1" outlineLevel="1">
      <c r="A42" s="7" t="s">
        <v>49</v>
      </c>
      <c r="B42" s="8" t="s">
        <v>50</v>
      </c>
      <c r="C42" s="47">
        <v>50000</v>
      </c>
      <c r="D42" s="35">
        <v>0.43621029228549635</v>
      </c>
    </row>
    <row r="43" spans="1:4" ht="12.75">
      <c r="A43" s="7">
        <v>1.4</v>
      </c>
      <c r="B43" s="8" t="s">
        <v>147</v>
      </c>
      <c r="C43" s="47">
        <v>79800</v>
      </c>
      <c r="D43" s="35">
        <v>0.6961916264876521</v>
      </c>
    </row>
    <row r="44" spans="1:4" ht="15" customHeight="1">
      <c r="A44" s="7">
        <v>1.5</v>
      </c>
      <c r="B44" s="8" t="s">
        <v>205</v>
      </c>
      <c r="C44" s="47">
        <v>681336.6</v>
      </c>
      <c r="D44" s="35">
        <v>5.944120748616125</v>
      </c>
    </row>
    <row r="45" spans="1:4" ht="15" customHeight="1" outlineLevel="1">
      <c r="A45" s="7"/>
      <c r="B45" s="15" t="s">
        <v>204</v>
      </c>
      <c r="C45" s="64">
        <v>523300</v>
      </c>
      <c r="D45" s="105">
        <v>4.565376919060005</v>
      </c>
    </row>
    <row r="46" spans="1:4" ht="15" customHeight="1" outlineLevel="1">
      <c r="A46" s="7"/>
      <c r="B46" s="8" t="s">
        <v>143</v>
      </c>
      <c r="C46" s="47">
        <v>158036.6</v>
      </c>
      <c r="D46" s="35">
        <v>1.3787438295561214</v>
      </c>
    </row>
    <row r="47" spans="1:4" ht="16.5" customHeight="1">
      <c r="A47" s="13">
        <v>2</v>
      </c>
      <c r="B47" s="19" t="s">
        <v>125</v>
      </c>
      <c r="C47" s="58">
        <v>6944887.115999999</v>
      </c>
      <c r="D47" s="35">
        <v>60.588624775202746</v>
      </c>
    </row>
    <row r="48" spans="1:4" ht="24.75">
      <c r="A48" s="13">
        <v>2.1</v>
      </c>
      <c r="B48" s="8" t="s">
        <v>136</v>
      </c>
      <c r="C48" s="59">
        <v>883885.2</v>
      </c>
      <c r="D48" s="35">
        <v>7.711196428776487</v>
      </c>
    </row>
    <row r="49" spans="1:4" ht="12.75" customHeight="1" outlineLevel="1">
      <c r="A49" s="18" t="s">
        <v>3</v>
      </c>
      <c r="B49" s="6" t="s">
        <v>184</v>
      </c>
      <c r="C49" s="64">
        <v>637600</v>
      </c>
      <c r="D49" s="105">
        <v>5.562553647224649</v>
      </c>
    </row>
    <row r="50" spans="1:4" ht="12.75" outlineLevel="1">
      <c r="A50" s="18" t="s">
        <v>96</v>
      </c>
      <c r="B50" s="8" t="s">
        <v>142</v>
      </c>
      <c r="C50" s="47">
        <v>192555.19999999998</v>
      </c>
      <c r="D50" s="35">
        <v>1.679891201461844</v>
      </c>
    </row>
    <row r="51" spans="1:4" ht="15.75" customHeight="1" outlineLevel="1">
      <c r="A51" s="18" t="s">
        <v>4</v>
      </c>
      <c r="B51" s="6" t="s">
        <v>113</v>
      </c>
      <c r="C51" s="94">
        <v>41830</v>
      </c>
      <c r="D51" s="105">
        <v>0.3649335305260462</v>
      </c>
    </row>
    <row r="52" spans="1:4" ht="12.75" outlineLevel="1">
      <c r="A52" s="18" t="s">
        <v>97</v>
      </c>
      <c r="B52" s="15" t="s">
        <v>89</v>
      </c>
      <c r="C52" s="64">
        <v>11900</v>
      </c>
      <c r="D52" s="105">
        <v>0.10381804956394813</v>
      </c>
    </row>
    <row r="53" spans="1:4" ht="24.75">
      <c r="A53" s="20">
        <v>2.2</v>
      </c>
      <c r="B53" s="8" t="s">
        <v>141</v>
      </c>
      <c r="C53" s="59">
        <v>942005.8</v>
      </c>
      <c r="D53" s="35">
        <v>8.218252507052657</v>
      </c>
    </row>
    <row r="54" spans="1:4" ht="12.75">
      <c r="A54" s="13" t="s">
        <v>98</v>
      </c>
      <c r="B54" s="8" t="s">
        <v>99</v>
      </c>
      <c r="C54" s="47">
        <v>687400</v>
      </c>
      <c r="D54" s="35">
        <v>5.997019098341004</v>
      </c>
    </row>
    <row r="55" spans="1:4" ht="12.75" customHeight="1" outlineLevel="1">
      <c r="A55" s="18" t="s">
        <v>100</v>
      </c>
      <c r="B55" s="6" t="s">
        <v>13</v>
      </c>
      <c r="C55" s="64">
        <v>480100</v>
      </c>
      <c r="D55" s="105">
        <v>4.188491226525336</v>
      </c>
    </row>
    <row r="56" spans="1:4" ht="12.75" customHeight="1" outlineLevel="1">
      <c r="A56" s="18" t="s">
        <v>101</v>
      </c>
      <c r="B56" s="6" t="s">
        <v>18</v>
      </c>
      <c r="C56" s="64">
        <v>207300</v>
      </c>
      <c r="D56" s="105">
        <v>1.8085278718156679</v>
      </c>
    </row>
    <row r="57" spans="1:4" ht="12.75">
      <c r="A57" s="20" t="s">
        <v>102</v>
      </c>
      <c r="B57" s="8" t="s">
        <v>142</v>
      </c>
      <c r="C57" s="47">
        <v>207594.8</v>
      </c>
      <c r="D57" s="35">
        <v>1.811099767698983</v>
      </c>
    </row>
    <row r="58" spans="1:4" ht="15.75" customHeight="1">
      <c r="A58" s="20" t="s">
        <v>103</v>
      </c>
      <c r="B58" s="10" t="s">
        <v>56</v>
      </c>
      <c r="C58" s="94">
        <v>23050</v>
      </c>
      <c r="D58" s="105">
        <v>0.2010929447436138</v>
      </c>
    </row>
    <row r="59" spans="1:4" ht="15.75" customHeight="1">
      <c r="A59" s="20" t="s">
        <v>122</v>
      </c>
      <c r="B59" s="23" t="s">
        <v>139</v>
      </c>
      <c r="C59" s="64">
        <v>23961</v>
      </c>
      <c r="D59" s="105">
        <v>0.20904069626905555</v>
      </c>
    </row>
    <row r="60" spans="1:4" ht="16.5" customHeight="1">
      <c r="A60" s="20">
        <v>2.3</v>
      </c>
      <c r="B60" s="28" t="s">
        <v>109</v>
      </c>
      <c r="C60" s="47">
        <v>96000</v>
      </c>
      <c r="D60" s="35">
        <v>0.837523761188153</v>
      </c>
    </row>
    <row r="61" spans="1:4" ht="12.75" customHeight="1" outlineLevel="1">
      <c r="A61" s="20"/>
      <c r="B61" s="31" t="s">
        <v>35</v>
      </c>
      <c r="C61" s="64">
        <v>90000</v>
      </c>
      <c r="D61" s="105">
        <v>0.7851785261138934</v>
      </c>
    </row>
    <row r="62" spans="1:4" ht="12.75" customHeight="1" outlineLevel="1">
      <c r="A62" s="20"/>
      <c r="B62" s="31" t="s">
        <v>197</v>
      </c>
      <c r="C62" s="64">
        <v>6000</v>
      </c>
      <c r="D62" s="105">
        <v>0.05234523507425956</v>
      </c>
    </row>
    <row r="63" spans="1:4" ht="12.75">
      <c r="A63" s="20">
        <v>2.4</v>
      </c>
      <c r="B63" s="8" t="s">
        <v>37</v>
      </c>
      <c r="C63" s="47">
        <v>75520</v>
      </c>
      <c r="D63" s="35">
        <v>0.6588520254680137</v>
      </c>
    </row>
    <row r="64" spans="1:4" ht="12.75">
      <c r="A64" s="20">
        <v>2.5</v>
      </c>
      <c r="B64" s="8" t="s">
        <v>55</v>
      </c>
      <c r="C64" s="47">
        <v>1800</v>
      </c>
      <c r="D64" s="35">
        <v>0.015703570522277867</v>
      </c>
    </row>
    <row r="65" spans="1:4" ht="12.75">
      <c r="A65" s="20">
        <v>2.6</v>
      </c>
      <c r="B65" s="10" t="s">
        <v>63</v>
      </c>
      <c r="C65" s="47">
        <v>1305030.1400000001</v>
      </c>
      <c r="D65" s="35">
        <v>11.385351576215646</v>
      </c>
    </row>
    <row r="66" spans="1:4" ht="12.75" customHeight="1" outlineLevel="1">
      <c r="A66" s="14" t="s">
        <v>110</v>
      </c>
      <c r="B66" s="6" t="s">
        <v>23</v>
      </c>
      <c r="C66" s="64">
        <v>1268060.1400000001</v>
      </c>
      <c r="D66" s="105">
        <v>11.062817686099748</v>
      </c>
    </row>
    <row r="67" spans="1:4" ht="12.75" customHeight="1" outlineLevel="1">
      <c r="A67" s="14" t="s">
        <v>111</v>
      </c>
      <c r="B67" s="6" t="s">
        <v>144</v>
      </c>
      <c r="C67" s="94">
        <v>36970</v>
      </c>
      <c r="D67" s="105">
        <v>0.322533890115896</v>
      </c>
    </row>
    <row r="68" spans="1:4" ht="13.5" customHeight="1">
      <c r="A68" s="20">
        <v>2.7</v>
      </c>
      <c r="B68" s="38" t="s">
        <v>217</v>
      </c>
      <c r="C68" s="47">
        <v>1445740.8</v>
      </c>
      <c r="D68" s="35">
        <v>12.612940338741346</v>
      </c>
    </row>
    <row r="69" spans="1:4" ht="12.75" customHeight="1" outlineLevel="1">
      <c r="A69" s="20"/>
      <c r="B69" s="6" t="s">
        <v>206</v>
      </c>
      <c r="C69" s="64">
        <v>216300.00000000003</v>
      </c>
      <c r="D69" s="105">
        <v>1.8870457244270573</v>
      </c>
    </row>
    <row r="70" spans="1:4" ht="12.75" customHeight="1" outlineLevel="1">
      <c r="A70" s="20"/>
      <c r="B70" s="15" t="s">
        <v>207</v>
      </c>
      <c r="C70" s="64">
        <v>894100</v>
      </c>
      <c r="D70" s="105">
        <v>7.8003124466492455</v>
      </c>
    </row>
    <row r="71" spans="1:4" ht="12.75" customHeight="1" outlineLevel="1">
      <c r="A71" s="20"/>
      <c r="B71" s="8" t="s">
        <v>142</v>
      </c>
      <c r="C71" s="47">
        <v>335340.8</v>
      </c>
      <c r="D71" s="35">
        <v>2.925582167665043</v>
      </c>
    </row>
    <row r="72" spans="1:4" ht="12.75">
      <c r="A72" s="13">
        <v>2.8</v>
      </c>
      <c r="B72" s="8" t="s">
        <v>173</v>
      </c>
      <c r="C72" s="47">
        <v>15000</v>
      </c>
      <c r="D72" s="35">
        <v>0.1308630876856489</v>
      </c>
    </row>
    <row r="73" spans="1:4" ht="12.75">
      <c r="A73" s="20">
        <v>2.9</v>
      </c>
      <c r="B73" s="8" t="s">
        <v>174</v>
      </c>
      <c r="C73" s="47">
        <v>33204</v>
      </c>
      <c r="D73" s="35">
        <v>0.2896785309009524</v>
      </c>
    </row>
    <row r="74" spans="1:4" ht="40.5" customHeight="1">
      <c r="A74" s="51">
        <v>2.1</v>
      </c>
      <c r="B74" s="8" t="s">
        <v>140</v>
      </c>
      <c r="C74" s="59">
        <v>1395889.4</v>
      </c>
      <c r="D74" s="35">
        <v>12.178026463444521</v>
      </c>
    </row>
    <row r="75" spans="1:4" ht="16.5" customHeight="1" outlineLevel="1">
      <c r="A75" s="20" t="s">
        <v>198</v>
      </c>
      <c r="B75" s="6" t="s">
        <v>187</v>
      </c>
      <c r="C75" s="64">
        <v>839700</v>
      </c>
      <c r="D75" s="105">
        <v>7.325715648642626</v>
      </c>
    </row>
    <row r="76" spans="1:4" ht="15" customHeight="1" outlineLevel="1">
      <c r="A76" s="20" t="s">
        <v>202</v>
      </c>
      <c r="B76" s="8" t="s">
        <v>145</v>
      </c>
      <c r="C76" s="47">
        <v>253589.4</v>
      </c>
      <c r="D76" s="35">
        <v>2.212366125890073</v>
      </c>
    </row>
    <row r="77" spans="1:4" ht="27" customHeight="1" outlineLevel="1">
      <c r="A77" s="20" t="s">
        <v>199</v>
      </c>
      <c r="B77" s="15" t="s">
        <v>221</v>
      </c>
      <c r="C77" s="64">
        <v>222600</v>
      </c>
      <c r="D77" s="105">
        <v>1.9420082212550296</v>
      </c>
    </row>
    <row r="78" spans="1:4" ht="14.25" customHeight="1" outlineLevel="1">
      <c r="A78" s="20" t="s">
        <v>200</v>
      </c>
      <c r="B78" s="15" t="s">
        <v>242</v>
      </c>
      <c r="C78" s="64">
        <v>80000</v>
      </c>
      <c r="D78" s="105">
        <v>0.6979364676567942</v>
      </c>
    </row>
    <row r="79" spans="1:4" ht="12.75" outlineLevel="1">
      <c r="A79" s="20" t="s">
        <v>201</v>
      </c>
      <c r="B79" s="15" t="s">
        <v>243</v>
      </c>
      <c r="C79" s="64">
        <v>0</v>
      </c>
      <c r="D79" s="105">
        <v>0</v>
      </c>
    </row>
    <row r="80" spans="1:4" ht="25.5">
      <c r="A80" s="51">
        <v>2.11</v>
      </c>
      <c r="B80" s="8" t="s">
        <v>106</v>
      </c>
      <c r="C80" s="59">
        <v>750811.7760000001</v>
      </c>
      <c r="D80" s="35">
        <v>6.550236485207052</v>
      </c>
    </row>
    <row r="81" spans="1:4" ht="31.5">
      <c r="A81" s="13">
        <v>3</v>
      </c>
      <c r="B81" s="45" t="s">
        <v>65</v>
      </c>
      <c r="C81" s="59">
        <v>2079781.6459727273</v>
      </c>
      <c r="D81" s="35">
        <v>18.14444319359548</v>
      </c>
    </row>
    <row r="82" spans="1:4" ht="12.75">
      <c r="A82" s="13">
        <v>3.1</v>
      </c>
      <c r="B82" s="8" t="s">
        <v>7</v>
      </c>
      <c r="C82" s="47">
        <v>1812386.7272727273</v>
      </c>
      <c r="D82" s="35">
        <v>15.81163488075981</v>
      </c>
    </row>
    <row r="83" spans="1:4" ht="12.75">
      <c r="A83" s="14" t="s">
        <v>57</v>
      </c>
      <c r="B83" s="15" t="s">
        <v>241</v>
      </c>
      <c r="C83" s="64">
        <v>447180</v>
      </c>
      <c r="D83" s="105">
        <v>3.901290370084565</v>
      </c>
    </row>
    <row r="84" spans="1:4" ht="12.75">
      <c r="A84" s="14" t="s">
        <v>58</v>
      </c>
      <c r="B84" s="15" t="s">
        <v>208</v>
      </c>
      <c r="C84" s="64">
        <v>676979.7272727273</v>
      </c>
      <c r="D84" s="105">
        <v>5.906110494099839</v>
      </c>
    </row>
    <row r="85" spans="1:4" ht="13.5" customHeight="1">
      <c r="A85" s="14" t="s">
        <v>59</v>
      </c>
      <c r="B85" s="40" t="s">
        <v>203</v>
      </c>
      <c r="C85" s="64">
        <v>627827</v>
      </c>
      <c r="D85" s="105">
        <v>5.477291983494526</v>
      </c>
    </row>
    <row r="86" spans="1:4" ht="12.75">
      <c r="A86" s="14" t="s">
        <v>60</v>
      </c>
      <c r="B86" s="15" t="s">
        <v>137</v>
      </c>
      <c r="C86" s="64">
        <v>38400</v>
      </c>
      <c r="D86" s="105">
        <v>0.3350095044752612</v>
      </c>
    </row>
    <row r="87" spans="1:4" ht="12.75" outlineLevel="1">
      <c r="A87" s="14" t="s">
        <v>61</v>
      </c>
      <c r="B87" s="40" t="s">
        <v>236</v>
      </c>
      <c r="C87" s="64">
        <v>22000</v>
      </c>
      <c r="D87" s="105">
        <v>0.19193252860561838</v>
      </c>
    </row>
    <row r="88" spans="1:4" ht="12.75">
      <c r="A88" s="13">
        <v>3.2</v>
      </c>
      <c r="B88" s="8" t="s">
        <v>19</v>
      </c>
      <c r="C88" s="47">
        <v>187394.9187</v>
      </c>
      <c r="D88" s="35">
        <v>1.6348718451788766</v>
      </c>
    </row>
    <row r="89" spans="1:4" ht="12.75">
      <c r="A89" s="13">
        <v>3.3</v>
      </c>
      <c r="B89" s="8" t="s">
        <v>168</v>
      </c>
      <c r="C89" s="47">
        <v>20000</v>
      </c>
      <c r="D89" s="35">
        <v>0.17448411691419854</v>
      </c>
    </row>
    <row r="90" spans="1:4" ht="13.5" customHeight="1" outlineLevel="1">
      <c r="A90" s="13">
        <v>3.4</v>
      </c>
      <c r="B90" s="8" t="s">
        <v>189</v>
      </c>
      <c r="C90" s="47">
        <v>60000</v>
      </c>
      <c r="D90" s="35">
        <v>0.5234523507425956</v>
      </c>
    </row>
    <row r="91" spans="1:4" ht="12.75">
      <c r="A91" s="7">
        <v>4</v>
      </c>
      <c r="B91" s="8" t="s">
        <v>220</v>
      </c>
      <c r="C91" s="47">
        <v>19788</v>
      </c>
      <c r="D91" s="35">
        <v>0.17263458527490802</v>
      </c>
    </row>
    <row r="92" spans="1:4" ht="25.5" customHeight="1">
      <c r="A92" s="7">
        <v>5</v>
      </c>
      <c r="B92" s="8" t="s">
        <v>172</v>
      </c>
      <c r="C92" s="47">
        <v>124160</v>
      </c>
      <c r="D92" s="35">
        <v>1.0831973978033445</v>
      </c>
    </row>
    <row r="93" spans="1:4" ht="12.75">
      <c r="A93" s="2">
        <v>5.1</v>
      </c>
      <c r="B93" s="31" t="s">
        <v>171</v>
      </c>
      <c r="C93" s="47">
        <v>104160</v>
      </c>
      <c r="D93" s="35">
        <v>0.9087132808891459</v>
      </c>
    </row>
    <row r="94" spans="1:4" ht="12.75">
      <c r="A94" s="2">
        <v>5.2</v>
      </c>
      <c r="B94" s="31" t="s">
        <v>272</v>
      </c>
      <c r="C94" s="47">
        <v>20000</v>
      </c>
      <c r="D94" s="35">
        <v>0.17448411691419854</v>
      </c>
    </row>
    <row r="95" spans="1:4" ht="12.75" hidden="1" outlineLevel="1">
      <c r="A95" s="7">
        <v>6</v>
      </c>
      <c r="B95" s="95" t="s">
        <v>149</v>
      </c>
      <c r="C95" s="47">
        <v>0</v>
      </c>
      <c r="D95" s="35">
        <v>0</v>
      </c>
    </row>
    <row r="96" spans="1:4" ht="12.75" collapsed="1">
      <c r="A96" s="7"/>
      <c r="B96" s="21" t="s">
        <v>15</v>
      </c>
      <c r="C96" s="47">
        <v>11462361.361972727</v>
      </c>
      <c r="D96" s="35">
        <v>99.99999999976205</v>
      </c>
    </row>
    <row r="97" spans="1:4" ht="14.25" hidden="1" outlineLevel="1">
      <c r="A97" s="7"/>
      <c r="B97" s="32" t="s">
        <v>20</v>
      </c>
      <c r="C97" s="121">
        <v>2.7272850275039673E-05</v>
      </c>
      <c r="D97" s="105">
        <v>2.379339597986727E-10</v>
      </c>
    </row>
    <row r="98" spans="1:4" ht="14.25" hidden="1" outlineLevel="1">
      <c r="A98" s="7"/>
      <c r="B98" s="33" t="s">
        <v>14</v>
      </c>
      <c r="C98" s="48">
        <v>11462361.362</v>
      </c>
      <c r="D98" s="35">
        <v>100</v>
      </c>
    </row>
    <row r="99" spans="1:4" ht="12.75" collapsed="1">
      <c r="A99" s="7"/>
      <c r="B99" s="122" t="s">
        <v>115</v>
      </c>
      <c r="C99" s="123"/>
      <c r="D99" s="124"/>
    </row>
    <row r="100" spans="1:4" ht="14.25">
      <c r="A100" s="7"/>
      <c r="B100" s="33" t="s">
        <v>33</v>
      </c>
      <c r="C100" s="47">
        <v>4702400</v>
      </c>
      <c r="D100" s="9">
        <v>41.02470556886636</v>
      </c>
    </row>
    <row r="101" spans="1:4" ht="12.75">
      <c r="A101" s="7"/>
      <c r="B101" s="8" t="s">
        <v>142</v>
      </c>
      <c r="C101" s="47">
        <v>1420124.7999999998</v>
      </c>
      <c r="D101" s="9">
        <v>12.38946108179764</v>
      </c>
    </row>
    <row r="102" spans="1:4" ht="12.75">
      <c r="A102" s="7"/>
      <c r="B102" s="8" t="s">
        <v>36</v>
      </c>
      <c r="C102" s="47">
        <v>6122524.8</v>
      </c>
      <c r="D102" s="9">
        <v>53.414166650664</v>
      </c>
    </row>
    <row r="103" spans="1:4" ht="30.75" customHeight="1">
      <c r="A103" s="139" t="s">
        <v>32</v>
      </c>
      <c r="B103" s="139"/>
      <c r="C103" s="139"/>
      <c r="D103" s="139"/>
    </row>
    <row r="104" spans="2:3" ht="19.5" customHeight="1">
      <c r="B104" s="36"/>
      <c r="C104" s="41"/>
    </row>
    <row r="105" spans="2:3" ht="12.75">
      <c r="B105" s="128" t="s">
        <v>216</v>
      </c>
      <c r="C105" s="128"/>
    </row>
    <row r="106" ht="3.75" customHeight="1">
      <c r="D106" s="22"/>
    </row>
    <row r="107" ht="12.75">
      <c r="C107" s="29"/>
    </row>
    <row r="108" ht="12.75">
      <c r="C108" s="29"/>
    </row>
    <row r="111" ht="12.75">
      <c r="C111" s="29"/>
    </row>
    <row r="117" spans="2:3" ht="12.75">
      <c r="B117" s="1" t="s">
        <v>70</v>
      </c>
      <c r="C117" s="1">
        <v>12</v>
      </c>
    </row>
    <row r="118" ht="12.75">
      <c r="D118" s="11"/>
    </row>
    <row r="120" ht="12.75">
      <c r="C120" s="11"/>
    </row>
    <row r="127" ht="12.75">
      <c r="D127" s="11"/>
    </row>
    <row r="128" ht="12.75">
      <c r="D128" s="16"/>
    </row>
  </sheetData>
  <sheetProtection password="ED55" sheet="1" objects="1" scenarios="1" selectLockedCells="1" selectUnlockedCells="1"/>
  <mergeCells count="8">
    <mergeCell ref="B105:C105"/>
    <mergeCell ref="B2:D2"/>
    <mergeCell ref="A25:D25"/>
    <mergeCell ref="A103:D103"/>
    <mergeCell ref="A3:D3"/>
    <mergeCell ref="A4:D4"/>
    <mergeCell ref="A5:D5"/>
    <mergeCell ref="B99:D99"/>
  </mergeCells>
  <printOptions/>
  <pageMargins left="0.5118110236220472" right="0" top="0.3937007874015748" bottom="0" header="0.1968503937007874" footer="0"/>
  <pageSetup horizontalDpi="600" verticalDpi="600" orientation="portrait" paperSize="9" scale="75" r:id="rId1"/>
  <rowBreaks count="1" manualBreakCount="1"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Нато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</dc:creator>
  <cp:keywords/>
  <dc:description/>
  <cp:lastModifiedBy>Владимир</cp:lastModifiedBy>
  <cp:lastPrinted>2022-06-08T09:19:10Z</cp:lastPrinted>
  <dcterms:created xsi:type="dcterms:W3CDTF">2009-11-26T06:17:25Z</dcterms:created>
  <dcterms:modified xsi:type="dcterms:W3CDTF">2022-06-14T05:03:33Z</dcterms:modified>
  <cp:category/>
  <cp:version/>
  <cp:contentType/>
  <cp:contentStatus/>
</cp:coreProperties>
</file>