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 activeTab="2"/>
  </bookViews>
  <sheets>
    <sheet name="2015" sheetId="1" r:id="rId1"/>
    <sheet name="2016" sheetId="2" r:id="rId2"/>
    <sheet name="2017" sheetId="3" r:id="rId3"/>
  </sheets>
  <externalReferences>
    <externalReference r:id="rId4"/>
  </externalReferences>
  <definedNames>
    <definedName name="_xlnm.Print_Area" localSheetId="0">'2015'!$A$1:$D$6</definedName>
    <definedName name="_xlnm.Print_Area" localSheetId="1">'2016'!$A$1:$D$6</definedName>
    <definedName name="_xlnm.Print_Area" localSheetId="2">'2017'!$A$1:$D$10</definedName>
  </definedNames>
  <calcPr calcId="125725"/>
</workbook>
</file>

<file path=xl/calcChain.xml><?xml version="1.0" encoding="utf-8"?>
<calcChain xmlns="http://schemas.openxmlformats.org/spreadsheetml/2006/main">
  <c r="B10" i="3"/>
  <c r="D9"/>
  <c r="C9"/>
  <c r="B9"/>
  <c r="D7"/>
  <c r="C7"/>
  <c r="B7"/>
  <c r="D6"/>
  <c r="C6"/>
  <c r="B6"/>
  <c r="D5"/>
  <c r="C5"/>
  <c r="B5"/>
  <c r="D6" i="2"/>
  <c r="C6"/>
  <c r="B6"/>
  <c r="D5"/>
  <c r="C5"/>
  <c r="B5"/>
  <c r="D6" i="1"/>
  <c r="C6"/>
  <c r="B6"/>
  <c r="D5"/>
  <c r="C5"/>
  <c r="B5"/>
  <c r="D8" i="3" l="1"/>
  <c r="B8"/>
  <c r="C8"/>
</calcChain>
</file>

<file path=xl/sharedStrings.xml><?xml version="1.0" encoding="utf-8"?>
<sst xmlns="http://schemas.openxmlformats.org/spreadsheetml/2006/main" count="33" uniqueCount="22">
  <si>
    <t>Отчет поступление денежных средств по капитальному ремонту за 2015 год:</t>
  </si>
  <si>
    <t>Талица №2</t>
  </si>
  <si>
    <t>Дианова, 20</t>
  </si>
  <si>
    <t>Дианова, 20 корпус 1</t>
  </si>
  <si>
    <t>Дианова, 20 корпус 2</t>
  </si>
  <si>
    <t>Начислено собственникам за период с 01.09.2014 года по 31.12.2015 года, руб</t>
  </si>
  <si>
    <t>Оплачено собственниками за период с 01.09.2014 года по 31.12.2015 года, руб</t>
  </si>
  <si>
    <t>Процент оплаты, %</t>
  </si>
  <si>
    <t>Сумма остатка денежных средств   на 01.01.2016г (руб)</t>
  </si>
  <si>
    <t>Наименование</t>
  </si>
  <si>
    <t>Начислено собственникам за период с 01.09.2014 года по 31.12.2016 года, руб</t>
  </si>
  <si>
    <t>Оплачено собственниками за период с 01.09.2014 года по 31.12.2016 года, руб</t>
  </si>
  <si>
    <t>Сумма остатка денежных средств   на 01.01.2017г (руб)</t>
  </si>
  <si>
    <t>Отчет поступление денежных средств по капитальному ремонту за 2016 год:</t>
  </si>
  <si>
    <t xml:space="preserve">Отчет поступление и расходования денежных средств по капитальному ремонту за 2017 год: </t>
  </si>
  <si>
    <t>Начислено собственникам за период с 01.09.2014 года по 31.12.2017 года, руб</t>
  </si>
  <si>
    <t>Оплачено собственниками за период с 01.09.2014 года по 31.12.2017 года, руб</t>
  </si>
  <si>
    <t>Полученный % от банка по неснижаемому остатку за 2017г, руб</t>
  </si>
  <si>
    <t>Оплачено пеня за 2017г, руб</t>
  </si>
  <si>
    <t>Итого получено средств , руб</t>
  </si>
  <si>
    <t>Расхад средств на производство капитального ремонта  в 2017г, руб</t>
  </si>
  <si>
    <t>Сумма остатка денежных средств   на 01.01.2018г (руб)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</si>
</sst>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4" fontId="7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90;&#1077;&#1078;&#1080;-&#1096;&#1090;&#1072;&#1090;&#1085;&#1086;&#1077;/&#1057;&#1084;&#1077;&#1090;&#1099;%20-&#1072;&#1085;&#1072;&#1083;&#1080;&#1079;&#1099;%20&#1079;&#1072;&#1090;&#1088;&#1072;&#1090;/&#1040;&#1085;&#1072;&#1083;&#1080;&#1079;%20&#1076;&#1086;&#1093;&#1086;&#1076;&#1086;&#1074;%20&#1080;%20&#1088;&#1072;&#1089;&#1093;&#1086;&#1076;&#1086;&#1074;%20&#1079;&#1072;%20%20&#1044;&#1080;&#1072;&#1085;&#1086;&#1074;&#1072;-1%20&#1085;&#1072;%202017%20(&#1073;&#1077;&#1079;%20&#1094;&#1077;&#1083;&#1077;&#1074;&#1099;&#1093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водоканал"/>
      <sheetName val="2016 водоканал"/>
      <sheetName val="2017 водоканал"/>
      <sheetName val="остатки на 01.01.2017"/>
      <sheetName val="остатки на 01.01.2018"/>
      <sheetName val="остатки на 01.01.2018г"/>
      <sheetName val="Целевые-17 "/>
      <sheetName val="Баланс 51 счет"/>
      <sheetName val="Свод начислений и платежей"/>
      <sheetName val="начисление- платежи"/>
      <sheetName val="кап. ремонт свод"/>
      <sheetName val="отчет капрем"/>
      <sheetName val="Аренда"/>
      <sheetName val="ФОТ- налог "/>
      <sheetName val="д-20"/>
      <sheetName val="д20-1"/>
      <sheetName val="д20-2"/>
      <sheetName val="Итоговая ТСЖ"/>
      <sheetName val="Швы"/>
      <sheetName val="ремонт подъездов"/>
      <sheetName val="Кровля "/>
      <sheetName val="По уходу за территорией"/>
      <sheetName val="ремонт инж. оборуд."/>
      <sheetName val="матер. и моющ, инструм"/>
      <sheetName val="видио"/>
      <sheetName val="очист. кан."/>
      <sheetName val="тел., канц. проез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E27">
            <v>227193</v>
          </cell>
        </row>
        <row r="29">
          <cell r="D29">
            <v>65959.850000000006</v>
          </cell>
        </row>
        <row r="33">
          <cell r="E33">
            <v>1133801</v>
          </cell>
        </row>
        <row r="35">
          <cell r="D35">
            <v>31591.31</v>
          </cell>
        </row>
        <row r="39">
          <cell r="E39">
            <v>869791.8</v>
          </cell>
        </row>
        <row r="41">
          <cell r="D41">
            <v>17606.16</v>
          </cell>
        </row>
        <row r="60">
          <cell r="D60">
            <v>4683.24</v>
          </cell>
        </row>
        <row r="227">
          <cell r="D227">
            <v>5220.2700000000004</v>
          </cell>
        </row>
        <row r="444">
          <cell r="D444">
            <v>7025.3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SheetLayoutView="100" workbookViewId="0">
      <selection activeCell="A9" sqref="A9"/>
    </sheetView>
  </sheetViews>
  <sheetFormatPr defaultColWidth="39.85546875" defaultRowHeight="29.25" customHeight="1"/>
  <cols>
    <col min="1" max="1" width="39.85546875" style="9"/>
    <col min="2" max="2" width="24.140625" style="9" customWidth="1"/>
    <col min="3" max="4" width="24.140625" style="2" customWidth="1"/>
    <col min="5" max="16384" width="39.85546875" style="2"/>
  </cols>
  <sheetData>
    <row r="1" spans="1:4" ht="29.25" customHeight="1">
      <c r="A1" s="16" t="s">
        <v>0</v>
      </c>
      <c r="B1" s="16"/>
      <c r="C1" s="16"/>
      <c r="D1" s="1" t="s">
        <v>1</v>
      </c>
    </row>
    <row r="2" spans="1:4" ht="29.25" customHeight="1">
      <c r="A2" s="10" t="s">
        <v>9</v>
      </c>
      <c r="B2" s="3" t="s">
        <v>2</v>
      </c>
      <c r="C2" s="3" t="s">
        <v>3</v>
      </c>
      <c r="D2" s="3" t="s">
        <v>4</v>
      </c>
    </row>
    <row r="3" spans="1:4" ht="33" customHeight="1">
      <c r="A3" s="4" t="s">
        <v>5</v>
      </c>
      <c r="B3" s="5">
        <v>1134584.7</v>
      </c>
      <c r="C3" s="6">
        <v>1373503.35</v>
      </c>
      <c r="D3" s="6">
        <v>849315.45</v>
      </c>
    </row>
    <row r="4" spans="1:4" ht="29.25" customHeight="1">
      <c r="A4" s="4" t="s">
        <v>6</v>
      </c>
      <c r="B4" s="6">
        <v>813870.07</v>
      </c>
      <c r="C4" s="6">
        <v>1043713.04</v>
      </c>
      <c r="D4" s="6">
        <v>642672.34</v>
      </c>
    </row>
    <row r="5" spans="1:4" ht="29.25" customHeight="1">
      <c r="A5" s="4" t="s">
        <v>7</v>
      </c>
      <c r="B5" s="6">
        <f>B4/B3%</f>
        <v>71.732861372095002</v>
      </c>
      <c r="C5" s="6">
        <f>C4/C3%</f>
        <v>75.989114988325284</v>
      </c>
      <c r="D5" s="6">
        <f>D4/D3%</f>
        <v>75.669451203319099</v>
      </c>
    </row>
    <row r="6" spans="1:4" ht="29.25" customHeight="1">
      <c r="A6" s="4" t="s">
        <v>8</v>
      </c>
      <c r="B6" s="6">
        <f>B4</f>
        <v>813870.07</v>
      </c>
      <c r="C6" s="6">
        <f>C4</f>
        <v>1043713.04</v>
      </c>
      <c r="D6" s="6">
        <f>D4</f>
        <v>642672.34</v>
      </c>
    </row>
    <row r="7" spans="1:4" ht="29.25" customHeight="1">
      <c r="A7" s="7"/>
      <c r="B7" s="8"/>
      <c r="C7" s="8"/>
      <c r="D7" s="8"/>
    </row>
  </sheetData>
  <sheetProtection password="ED55" sheet="1" objects="1" scenarios="1" selectLockedCells="1" selectUnlockedCell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SheetLayoutView="100" workbookViewId="0">
      <selection sqref="A1:C1"/>
    </sheetView>
  </sheetViews>
  <sheetFormatPr defaultColWidth="39.85546875" defaultRowHeight="29.25" customHeight="1"/>
  <cols>
    <col min="1" max="1" width="39.85546875" style="9"/>
    <col min="2" max="2" width="24.140625" style="9" customWidth="1"/>
    <col min="3" max="4" width="24.140625" style="2" customWidth="1"/>
    <col min="5" max="16384" width="39.85546875" style="2"/>
  </cols>
  <sheetData>
    <row r="1" spans="1:4" ht="29.25" customHeight="1">
      <c r="A1" s="16" t="s">
        <v>13</v>
      </c>
      <c r="B1" s="16"/>
      <c r="C1" s="16"/>
      <c r="D1" s="1" t="s">
        <v>1</v>
      </c>
    </row>
    <row r="2" spans="1:4" ht="29.25" customHeight="1">
      <c r="A2" s="10" t="s">
        <v>9</v>
      </c>
      <c r="B2" s="3" t="s">
        <v>2</v>
      </c>
      <c r="C2" s="3" t="s">
        <v>3</v>
      </c>
      <c r="D2" s="3" t="s">
        <v>4</v>
      </c>
    </row>
    <row r="3" spans="1:4" ht="33" customHeight="1">
      <c r="A3" s="4" t="s">
        <v>10</v>
      </c>
      <c r="B3" s="11">
        <v>2117947.7200000002</v>
      </c>
      <c r="C3" s="12">
        <v>2563872.92</v>
      </c>
      <c r="D3" s="12">
        <v>1585388.8399999999</v>
      </c>
    </row>
    <row r="4" spans="1:4" ht="29.25" customHeight="1">
      <c r="A4" s="4" t="s">
        <v>11</v>
      </c>
      <c r="B4" s="12">
        <v>1517272.77</v>
      </c>
      <c r="C4" s="12">
        <v>1991347.82</v>
      </c>
      <c r="D4" s="12">
        <v>1195025.75</v>
      </c>
    </row>
    <row r="5" spans="1:4" ht="29.25" customHeight="1">
      <c r="A5" s="4" t="s">
        <v>7</v>
      </c>
      <c r="B5" s="12">
        <f>B4/B3%</f>
        <v>71.638820716500021</v>
      </c>
      <c r="C5" s="12">
        <f>C4/C3%</f>
        <v>77.669521155518126</v>
      </c>
      <c r="D5" s="12">
        <f>D4/D3%</f>
        <v>75.377454404182643</v>
      </c>
    </row>
    <row r="6" spans="1:4" ht="29.25" customHeight="1">
      <c r="A6" s="4" t="s">
        <v>12</v>
      </c>
      <c r="B6" s="12">
        <f>B4</f>
        <v>1517272.77</v>
      </c>
      <c r="C6" s="12">
        <f>C4</f>
        <v>1991347.82</v>
      </c>
      <c r="D6" s="12">
        <f>D4</f>
        <v>1195025.75</v>
      </c>
    </row>
    <row r="7" spans="1:4" ht="29.25" customHeight="1">
      <c r="A7" s="7"/>
      <c r="B7" s="8"/>
      <c r="C7" s="8"/>
      <c r="D7" s="8"/>
    </row>
  </sheetData>
  <sheetProtection password="ED55" sheet="1" objects="1" scenarios="1" selectLockedCells="1" selectUnlockedCells="1"/>
  <mergeCells count="1">
    <mergeCell ref="A1:C1"/>
  </mergeCells>
  <pageMargins left="0.7" right="0.7" top="0.75" bottom="0.75" header="0.3" footer="0.3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Normal="100" zoomScaleSheetLayoutView="100" workbookViewId="0">
      <selection activeCell="E9" sqref="E9"/>
    </sheetView>
  </sheetViews>
  <sheetFormatPr defaultColWidth="34.85546875" defaultRowHeight="36.75" customHeight="1"/>
  <cols>
    <col min="2" max="4" width="25.28515625" customWidth="1"/>
  </cols>
  <sheetData>
    <row r="1" spans="1:4" ht="19.5" customHeight="1">
      <c r="A1" s="17" t="s">
        <v>14</v>
      </c>
      <c r="B1" s="17"/>
      <c r="C1" s="17"/>
      <c r="D1" s="17"/>
    </row>
    <row r="2" spans="1:4" ht="36.75" customHeight="1">
      <c r="A2" s="10" t="s">
        <v>9</v>
      </c>
      <c r="B2" s="3" t="s">
        <v>2</v>
      </c>
      <c r="C2" s="3" t="s">
        <v>3</v>
      </c>
      <c r="D2" s="3" t="s">
        <v>4</v>
      </c>
    </row>
    <row r="3" spans="1:4" ht="48" customHeight="1">
      <c r="A3" s="13" t="s">
        <v>15</v>
      </c>
      <c r="B3" s="14">
        <v>3025639.6</v>
      </c>
      <c r="C3" s="12">
        <v>3662675.6</v>
      </c>
      <c r="D3" s="12">
        <v>2264841.1999999997</v>
      </c>
    </row>
    <row r="4" spans="1:4" ht="48" customHeight="1">
      <c r="A4" s="13" t="s">
        <v>16</v>
      </c>
      <c r="B4" s="6">
        <v>2685279.8799999994</v>
      </c>
      <c r="C4" s="6">
        <v>3350037.94</v>
      </c>
      <c r="D4" s="6">
        <v>2079689.75</v>
      </c>
    </row>
    <row r="5" spans="1:4" ht="36.75" customHeight="1">
      <c r="A5" s="13" t="s">
        <v>7</v>
      </c>
      <c r="B5" s="15">
        <f>B4/B3%</f>
        <v>88.750817513097047</v>
      </c>
      <c r="C5" s="15">
        <f>C4/C3%</f>
        <v>91.464227407963719</v>
      </c>
      <c r="D5" s="15">
        <f>D4/D3%</f>
        <v>91.824969891928859</v>
      </c>
    </row>
    <row r="6" spans="1:4" ht="53.25" customHeight="1">
      <c r="A6" s="13" t="s">
        <v>17</v>
      </c>
      <c r="B6" s="6">
        <f>'[1]кап. ремонт свод'!D35</f>
        <v>31591.31</v>
      </c>
      <c r="C6" s="6">
        <f>'[1]кап. ремонт свод'!D29</f>
        <v>65959.850000000006</v>
      </c>
      <c r="D6" s="6">
        <f>'[1]кап. ремонт свод'!D41</f>
        <v>17606.16</v>
      </c>
    </row>
    <row r="7" spans="1:4" ht="36.75" customHeight="1">
      <c r="A7" s="13" t="s">
        <v>18</v>
      </c>
      <c r="B7" s="12">
        <f>'[1]кап. ремонт свод'!D60</f>
        <v>4683.24</v>
      </c>
      <c r="C7" s="12">
        <f>'[1]кап. ремонт свод'!D227</f>
        <v>5220.2700000000004</v>
      </c>
      <c r="D7" s="12">
        <f>'[1]кап. ремонт свод'!D444</f>
        <v>7025.3</v>
      </c>
    </row>
    <row r="8" spans="1:4" ht="36.75" customHeight="1">
      <c r="A8" s="13" t="s">
        <v>19</v>
      </c>
      <c r="B8" s="6">
        <f>B6+B4+B7</f>
        <v>2721554.4299999997</v>
      </c>
      <c r="C8" s="6">
        <f>C7+C6+C4</f>
        <v>3421218.06</v>
      </c>
      <c r="D8" s="6">
        <f>D7+D6+D4</f>
        <v>2104321.21</v>
      </c>
    </row>
    <row r="9" spans="1:4" ht="58.5" customHeight="1">
      <c r="A9" s="13" t="s">
        <v>20</v>
      </c>
      <c r="B9" s="6">
        <f>'[1]кап. ремонт свод'!E33</f>
        <v>1133801</v>
      </c>
      <c r="C9" s="6">
        <f>'[1]кап. ремонт свод'!E27</f>
        <v>227193</v>
      </c>
      <c r="D9" s="6">
        <f>'[1]кап. ремонт свод'!E39</f>
        <v>869791.8</v>
      </c>
    </row>
    <row r="10" spans="1:4" ht="36.75" customHeight="1">
      <c r="A10" s="13" t="s">
        <v>21</v>
      </c>
      <c r="B10" s="6">
        <f>1587753.43</f>
        <v>1587753.43</v>
      </c>
      <c r="C10" s="6">
        <v>3194025.06</v>
      </c>
      <c r="D10" s="6">
        <v>1234529.4099999999</v>
      </c>
    </row>
  </sheetData>
  <sheetProtection password="ED55" sheet="1" objects="1" scenarios="1" selectLockedCells="1" selectUnlockedCells="1"/>
  <mergeCells count="1">
    <mergeCell ref="A1:D1"/>
  </mergeCells>
  <pageMargins left="0.70866141732283472" right="0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2015</vt:lpstr>
      <vt:lpstr>2016</vt:lpstr>
      <vt:lpstr>2017</vt:lpstr>
      <vt:lpstr>'2015'!Область_печати</vt:lpstr>
      <vt:lpstr>'2016'!Область_печати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samsung</cp:lastModifiedBy>
  <cp:lastPrinted>2018-04-15T10:06:27Z</cp:lastPrinted>
  <dcterms:created xsi:type="dcterms:W3CDTF">2016-04-02T05:47:58Z</dcterms:created>
  <dcterms:modified xsi:type="dcterms:W3CDTF">2018-04-15T10:11:46Z</dcterms:modified>
</cp:coreProperties>
</file>